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20" windowWidth="19095" windowHeight="8865" activeTab="2"/>
  </bookViews>
  <sheets>
    <sheet name="Sheet1" sheetId="7" r:id="rId1"/>
    <sheet name="Sheet4" sheetId="10" r:id="rId2"/>
    <sheet name="个人名次" sheetId="22" r:id="rId3"/>
    <sheet name="团体名次" sheetId="14" r:id="rId4"/>
  </sheets>
  <definedNames>
    <definedName name="_xlnm._FilterDatabase" localSheetId="2" hidden="1">个人名次!$U$3:$U$113</definedName>
    <definedName name="_xlnm.Print_Area" localSheetId="0">Sheet1!$A$1:$V$113</definedName>
    <definedName name="_xlnm.Print_Area" localSheetId="1">Sheet4!$A$1:$J$113</definedName>
    <definedName name="_xlnm.Print_Area" localSheetId="2">个人名次!$A$1:$V$113</definedName>
    <definedName name="_xlnm.Print_Titles" localSheetId="0">Sheet1!$1:$3</definedName>
    <definedName name="_xlnm.Print_Titles" localSheetId="1">Sheet4!$1:$3</definedName>
    <definedName name="_xlnm.Print_Titles" localSheetId="2">个人名次!$1:$3</definedName>
  </definedNames>
  <calcPr calcId="124519"/>
</workbook>
</file>

<file path=xl/calcChain.xml><?xml version="1.0" encoding="utf-8"?>
<calcChain xmlns="http://schemas.openxmlformats.org/spreadsheetml/2006/main">
  <c r="G13" i="14"/>
  <c r="G9"/>
  <c r="R7" i="22"/>
  <c r="T7" s="1"/>
  <c r="Q7"/>
  <c r="O7"/>
  <c r="L7"/>
  <c r="N7" s="1"/>
  <c r="I7"/>
  <c r="K7" s="1"/>
  <c r="H7"/>
  <c r="R6"/>
  <c r="T6" s="1"/>
  <c r="O6"/>
  <c r="Q6" s="1"/>
  <c r="L6"/>
  <c r="N6" s="1"/>
  <c r="K6"/>
  <c r="I6"/>
  <c r="H6"/>
  <c r="R48"/>
  <c r="T48" s="1"/>
  <c r="O48"/>
  <c r="Q48" s="1"/>
  <c r="L48"/>
  <c r="N48" s="1"/>
  <c r="I48"/>
  <c r="K48" s="1"/>
  <c r="H48"/>
  <c r="R79"/>
  <c r="T79" s="1"/>
  <c r="O79"/>
  <c r="Q79" s="1"/>
  <c r="L79"/>
  <c r="N79" s="1"/>
  <c r="I79"/>
  <c r="K79" s="1"/>
  <c r="H79"/>
  <c r="R47"/>
  <c r="T47" s="1"/>
  <c r="O47"/>
  <c r="Q47" s="1"/>
  <c r="L47"/>
  <c r="N47" s="1"/>
  <c r="I47"/>
  <c r="K47" s="1"/>
  <c r="H47"/>
  <c r="T98"/>
  <c r="R98"/>
  <c r="O98"/>
  <c r="Q98" s="1"/>
  <c r="L98"/>
  <c r="N98" s="1"/>
  <c r="K98"/>
  <c r="I98"/>
  <c r="H98"/>
  <c r="R46"/>
  <c r="T46" s="1"/>
  <c r="O46"/>
  <c r="Q46" s="1"/>
  <c r="L46"/>
  <c r="N46" s="1"/>
  <c r="I46"/>
  <c r="K46" s="1"/>
  <c r="H46"/>
  <c r="R45"/>
  <c r="T45" s="1"/>
  <c r="O45"/>
  <c r="Q45" s="1"/>
  <c r="N45"/>
  <c r="L45"/>
  <c r="I45"/>
  <c r="K45" s="1"/>
  <c r="H45"/>
  <c r="R103"/>
  <c r="T103" s="1"/>
  <c r="Q103"/>
  <c r="O103"/>
  <c r="L103"/>
  <c r="N103" s="1"/>
  <c r="I103"/>
  <c r="K103" s="1"/>
  <c r="H103"/>
  <c r="T100"/>
  <c r="R100"/>
  <c r="O100"/>
  <c r="Q100" s="1"/>
  <c r="L100"/>
  <c r="N100" s="1"/>
  <c r="K100"/>
  <c r="I100"/>
  <c r="H100"/>
  <c r="R44"/>
  <c r="T44" s="1"/>
  <c r="O44"/>
  <c r="Q44" s="1"/>
  <c r="L44"/>
  <c r="N44" s="1"/>
  <c r="K44"/>
  <c r="I44"/>
  <c r="H44"/>
  <c r="R43"/>
  <c r="T43" s="1"/>
  <c r="O43"/>
  <c r="Q43" s="1"/>
  <c r="L43"/>
  <c r="N43" s="1"/>
  <c r="I43"/>
  <c r="K43" s="1"/>
  <c r="H43"/>
  <c r="T42"/>
  <c r="R42"/>
  <c r="O42"/>
  <c r="Q42" s="1"/>
  <c r="L42"/>
  <c r="N42" s="1"/>
  <c r="I42"/>
  <c r="K42" s="1"/>
  <c r="H42"/>
  <c r="R41"/>
  <c r="T41" s="1"/>
  <c r="O41"/>
  <c r="Q41" s="1"/>
  <c r="L41"/>
  <c r="N41" s="1"/>
  <c r="I41"/>
  <c r="K41" s="1"/>
  <c r="H41"/>
  <c r="R40"/>
  <c r="T40" s="1"/>
  <c r="O40"/>
  <c r="Q40" s="1"/>
  <c r="N40"/>
  <c r="L40"/>
  <c r="I40"/>
  <c r="K40" s="1"/>
  <c r="H40"/>
  <c r="R39"/>
  <c r="T39" s="1"/>
  <c r="O39"/>
  <c r="Q39" s="1"/>
  <c r="L39"/>
  <c r="N39" s="1"/>
  <c r="I39"/>
  <c r="K39" s="1"/>
  <c r="H39"/>
  <c r="R38"/>
  <c r="T38" s="1"/>
  <c r="Q38"/>
  <c r="O38"/>
  <c r="L38"/>
  <c r="N38" s="1"/>
  <c r="I38"/>
  <c r="K38" s="1"/>
  <c r="H38"/>
  <c r="T5"/>
  <c r="R5"/>
  <c r="O5"/>
  <c r="Q5" s="1"/>
  <c r="L5"/>
  <c r="N5" s="1"/>
  <c r="I5"/>
  <c r="K5" s="1"/>
  <c r="H5"/>
  <c r="R104"/>
  <c r="T104" s="1"/>
  <c r="O104"/>
  <c r="Q104" s="1"/>
  <c r="L104"/>
  <c r="N104" s="1"/>
  <c r="K104"/>
  <c r="I104"/>
  <c r="H104"/>
  <c r="R37"/>
  <c r="T37" s="1"/>
  <c r="O37"/>
  <c r="Q37" s="1"/>
  <c r="L37"/>
  <c r="N37" s="1"/>
  <c r="I37"/>
  <c r="K37" s="1"/>
  <c r="H37"/>
  <c r="R36"/>
  <c r="T36" s="1"/>
  <c r="O36"/>
  <c r="Q36" s="1"/>
  <c r="L36"/>
  <c r="N36" s="1"/>
  <c r="I36"/>
  <c r="K36" s="1"/>
  <c r="H36"/>
  <c r="T35"/>
  <c r="R35"/>
  <c r="O35"/>
  <c r="Q35" s="1"/>
  <c r="L35"/>
  <c r="N35" s="1"/>
  <c r="I35"/>
  <c r="K35" s="1"/>
  <c r="H35"/>
  <c r="R93"/>
  <c r="T93" s="1"/>
  <c r="O93"/>
  <c r="Q93" s="1"/>
  <c r="N93"/>
  <c r="L93"/>
  <c r="I93"/>
  <c r="K93" s="1"/>
  <c r="H93"/>
  <c r="R34"/>
  <c r="T34" s="1"/>
  <c r="O34"/>
  <c r="Q34" s="1"/>
  <c r="N34"/>
  <c r="L34"/>
  <c r="I34"/>
  <c r="K34" s="1"/>
  <c r="H34"/>
  <c r="R95"/>
  <c r="T95" s="1"/>
  <c r="Q95"/>
  <c r="O95"/>
  <c r="L95"/>
  <c r="N95" s="1"/>
  <c r="I95"/>
  <c r="K95" s="1"/>
  <c r="H95"/>
  <c r="R33"/>
  <c r="T33" s="1"/>
  <c r="O33"/>
  <c r="Q33" s="1"/>
  <c r="L33"/>
  <c r="N33" s="1"/>
  <c r="I33"/>
  <c r="K33" s="1"/>
  <c r="H33"/>
  <c r="R32"/>
  <c r="T32" s="1"/>
  <c r="O32"/>
  <c r="Q32" s="1"/>
  <c r="L32"/>
  <c r="N32" s="1"/>
  <c r="I32"/>
  <c r="K32" s="1"/>
  <c r="H32"/>
  <c r="R31"/>
  <c r="T31" s="1"/>
  <c r="O31"/>
  <c r="Q31" s="1"/>
  <c r="L31"/>
  <c r="N31" s="1"/>
  <c r="I31"/>
  <c r="K31" s="1"/>
  <c r="H31"/>
  <c r="R30"/>
  <c r="T30" s="1"/>
  <c r="O30"/>
  <c r="Q30" s="1"/>
  <c r="L30"/>
  <c r="N30" s="1"/>
  <c r="I30"/>
  <c r="K30" s="1"/>
  <c r="H30"/>
  <c r="R29"/>
  <c r="T29" s="1"/>
  <c r="O29"/>
  <c r="Q29" s="1"/>
  <c r="L29"/>
  <c r="N29" s="1"/>
  <c r="I29"/>
  <c r="K29" s="1"/>
  <c r="H29"/>
  <c r="R28"/>
  <c r="T28" s="1"/>
  <c r="O28"/>
  <c r="Q28" s="1"/>
  <c r="N28"/>
  <c r="L28"/>
  <c r="I28"/>
  <c r="K28" s="1"/>
  <c r="H28"/>
  <c r="R87"/>
  <c r="T87" s="1"/>
  <c r="Q87"/>
  <c r="O87"/>
  <c r="N87"/>
  <c r="L87"/>
  <c r="I87"/>
  <c r="K87" s="1"/>
  <c r="H87"/>
  <c r="R27"/>
  <c r="T27" s="1"/>
  <c r="Q27"/>
  <c r="O27"/>
  <c r="L27"/>
  <c r="N27" s="1"/>
  <c r="I27"/>
  <c r="K27" s="1"/>
  <c r="H27"/>
  <c r="R4"/>
  <c r="T4" s="1"/>
  <c r="O4"/>
  <c r="Q4" s="1"/>
  <c r="L4"/>
  <c r="N4" s="1"/>
  <c r="K4"/>
  <c r="I4"/>
  <c r="H4"/>
  <c r="R26"/>
  <c r="T26" s="1"/>
  <c r="O26"/>
  <c r="Q26" s="1"/>
  <c r="L26"/>
  <c r="N26" s="1"/>
  <c r="I26"/>
  <c r="K26" s="1"/>
  <c r="H26"/>
  <c r="R25"/>
  <c r="T25" s="1"/>
  <c r="O25"/>
  <c r="Q25" s="1"/>
  <c r="L25"/>
  <c r="N25" s="1"/>
  <c r="I25"/>
  <c r="K25" s="1"/>
  <c r="H25"/>
  <c r="R24"/>
  <c r="T24" s="1"/>
  <c r="O24"/>
  <c r="Q24" s="1"/>
  <c r="L24"/>
  <c r="N24" s="1"/>
  <c r="I24"/>
  <c r="K24" s="1"/>
  <c r="H24"/>
  <c r="R23"/>
  <c r="T23" s="1"/>
  <c r="O23"/>
  <c r="Q23" s="1"/>
  <c r="L23"/>
  <c r="N23" s="1"/>
  <c r="K23"/>
  <c r="I23"/>
  <c r="H23"/>
  <c r="R92"/>
  <c r="T92" s="1"/>
  <c r="O92"/>
  <c r="Q92" s="1"/>
  <c r="N92"/>
  <c r="L92"/>
  <c r="I92"/>
  <c r="K92" s="1"/>
  <c r="H92"/>
  <c r="R22"/>
  <c r="T22" s="1"/>
  <c r="O22"/>
  <c r="Q22" s="1"/>
  <c r="L22"/>
  <c r="N22" s="1"/>
  <c r="I22"/>
  <c r="K22" s="1"/>
  <c r="H22"/>
  <c r="R90"/>
  <c r="T90" s="1"/>
  <c r="Q90"/>
  <c r="O90"/>
  <c r="L90"/>
  <c r="N90" s="1"/>
  <c r="I90"/>
  <c r="K90" s="1"/>
  <c r="H90"/>
  <c r="T91"/>
  <c r="R91"/>
  <c r="O91"/>
  <c r="Q91" s="1"/>
  <c r="L91"/>
  <c r="N91" s="1"/>
  <c r="K91"/>
  <c r="I91"/>
  <c r="H91"/>
  <c r="R89"/>
  <c r="T89" s="1"/>
  <c r="O89"/>
  <c r="Q89" s="1"/>
  <c r="L89"/>
  <c r="N89" s="1"/>
  <c r="K89"/>
  <c r="I89"/>
  <c r="H89"/>
  <c r="R21"/>
  <c r="T21" s="1"/>
  <c r="O21"/>
  <c r="Q21" s="1"/>
  <c r="L21"/>
  <c r="N21" s="1"/>
  <c r="I21"/>
  <c r="K21" s="1"/>
  <c r="H21"/>
  <c r="T20"/>
  <c r="R20"/>
  <c r="O20"/>
  <c r="Q20" s="1"/>
  <c r="L20"/>
  <c r="N20" s="1"/>
  <c r="I20"/>
  <c r="K20" s="1"/>
  <c r="H20"/>
  <c r="R19"/>
  <c r="T19" s="1"/>
  <c r="O19"/>
  <c r="Q19" s="1"/>
  <c r="L19"/>
  <c r="N19" s="1"/>
  <c r="I19"/>
  <c r="K19" s="1"/>
  <c r="H19"/>
  <c r="R97"/>
  <c r="T97" s="1"/>
  <c r="O97"/>
  <c r="Q97" s="1"/>
  <c r="N97"/>
  <c r="L97"/>
  <c r="I97"/>
  <c r="K97" s="1"/>
  <c r="H97"/>
  <c r="R108"/>
  <c r="T108" s="1"/>
  <c r="Q108"/>
  <c r="O108"/>
  <c r="N108"/>
  <c r="L108"/>
  <c r="I108"/>
  <c r="K108" s="1"/>
  <c r="H108"/>
  <c r="R18"/>
  <c r="T18" s="1"/>
  <c r="Q18"/>
  <c r="O18"/>
  <c r="L18"/>
  <c r="N18" s="1"/>
  <c r="I18"/>
  <c r="K18" s="1"/>
  <c r="H18"/>
  <c r="T17"/>
  <c r="R17"/>
  <c r="O17"/>
  <c r="Q17" s="1"/>
  <c r="L17"/>
  <c r="N17" s="1"/>
  <c r="I17"/>
  <c r="K17" s="1"/>
  <c r="H17"/>
  <c r="R16"/>
  <c r="T16" s="1"/>
  <c r="O16"/>
  <c r="Q16" s="1"/>
  <c r="L16"/>
  <c r="N16" s="1"/>
  <c r="I16"/>
  <c r="K16" s="1"/>
  <c r="H16"/>
  <c r="R15"/>
  <c r="T15" s="1"/>
  <c r="O15"/>
  <c r="Q15" s="1"/>
  <c r="L15"/>
  <c r="N15" s="1"/>
  <c r="I15"/>
  <c r="K15" s="1"/>
  <c r="H15"/>
  <c r="R14"/>
  <c r="T14" s="1"/>
  <c r="O14"/>
  <c r="Q14" s="1"/>
  <c r="L14"/>
  <c r="N14" s="1"/>
  <c r="I14"/>
  <c r="K14" s="1"/>
  <c r="H14"/>
  <c r="T13"/>
  <c r="R13"/>
  <c r="O13"/>
  <c r="Q13" s="1"/>
  <c r="L13"/>
  <c r="N13" s="1"/>
  <c r="I13"/>
  <c r="K13" s="1"/>
  <c r="H13"/>
  <c r="R12"/>
  <c r="T12" s="1"/>
  <c r="O12"/>
  <c r="Q12" s="1"/>
  <c r="N12"/>
  <c r="L12"/>
  <c r="I12"/>
  <c r="K12" s="1"/>
  <c r="H12"/>
  <c r="R11"/>
  <c r="T11" s="1"/>
  <c r="O11"/>
  <c r="Q11" s="1"/>
  <c r="N11"/>
  <c r="L11"/>
  <c r="I11"/>
  <c r="K11" s="1"/>
  <c r="H11"/>
  <c r="R10"/>
  <c r="T10" s="1"/>
  <c r="Q10"/>
  <c r="O10"/>
  <c r="L10"/>
  <c r="N10" s="1"/>
  <c r="I10"/>
  <c r="K10" s="1"/>
  <c r="H10"/>
  <c r="R9"/>
  <c r="T9" s="1"/>
  <c r="O9"/>
  <c r="Q9" s="1"/>
  <c r="L9"/>
  <c r="N9" s="1"/>
  <c r="I9"/>
  <c r="K9" s="1"/>
  <c r="H9"/>
  <c r="R8"/>
  <c r="T8" s="1"/>
  <c r="O8"/>
  <c r="Q8" s="1"/>
  <c r="L8"/>
  <c r="N8" s="1"/>
  <c r="I8"/>
  <c r="K8" s="1"/>
  <c r="H8"/>
  <c r="R99"/>
  <c r="T99" s="1"/>
  <c r="O99"/>
  <c r="Q99" s="1"/>
  <c r="L99"/>
  <c r="N99" s="1"/>
  <c r="I99"/>
  <c r="K99" s="1"/>
  <c r="H99"/>
  <c r="T85"/>
  <c r="R85"/>
  <c r="O85"/>
  <c r="Q85" s="1"/>
  <c r="L85"/>
  <c r="N85" s="1"/>
  <c r="I85"/>
  <c r="K85" s="1"/>
  <c r="H85"/>
  <c r="T110"/>
  <c r="R110"/>
  <c r="O110"/>
  <c r="Q110" s="1"/>
  <c r="L110"/>
  <c r="N110" s="1"/>
  <c r="K110"/>
  <c r="I110"/>
  <c r="H110"/>
  <c r="R88"/>
  <c r="T88" s="1"/>
  <c r="O88"/>
  <c r="Q88" s="1"/>
  <c r="N88"/>
  <c r="L88"/>
  <c r="I88"/>
  <c r="K88" s="1"/>
  <c r="H88"/>
  <c r="R78"/>
  <c r="T78" s="1"/>
  <c r="Q78"/>
  <c r="O78"/>
  <c r="L78"/>
  <c r="N78" s="1"/>
  <c r="I78"/>
  <c r="K78" s="1"/>
  <c r="H78"/>
  <c r="R77"/>
  <c r="T77" s="1"/>
  <c r="Q77"/>
  <c r="O77"/>
  <c r="L77"/>
  <c r="N77" s="1"/>
  <c r="I77"/>
  <c r="K77" s="1"/>
  <c r="H77"/>
  <c r="T113"/>
  <c r="R113"/>
  <c r="O113"/>
  <c r="Q113" s="1"/>
  <c r="L113"/>
  <c r="N113" s="1"/>
  <c r="K113"/>
  <c r="I113"/>
  <c r="H113"/>
  <c r="R107"/>
  <c r="T107" s="1"/>
  <c r="O107"/>
  <c r="Q107" s="1"/>
  <c r="L107"/>
  <c r="N107" s="1"/>
  <c r="K107"/>
  <c r="I107"/>
  <c r="H107"/>
  <c r="R49"/>
  <c r="T49" s="1"/>
  <c r="O49"/>
  <c r="Q49" s="1"/>
  <c r="L49"/>
  <c r="N49" s="1"/>
  <c r="I49"/>
  <c r="K49" s="1"/>
  <c r="H49"/>
  <c r="R76"/>
  <c r="T76" s="1"/>
  <c r="O76"/>
  <c r="Q76" s="1"/>
  <c r="L76"/>
  <c r="N76" s="1"/>
  <c r="I76"/>
  <c r="K76" s="1"/>
  <c r="H76"/>
  <c r="R75"/>
  <c r="T75" s="1"/>
  <c r="O75"/>
  <c r="Q75" s="1"/>
  <c r="L75"/>
  <c r="N75" s="1"/>
  <c r="K75"/>
  <c r="I75"/>
  <c r="H75"/>
  <c r="R74"/>
  <c r="T74" s="1"/>
  <c r="O74"/>
  <c r="Q74" s="1"/>
  <c r="N74"/>
  <c r="L74"/>
  <c r="I74"/>
  <c r="K74" s="1"/>
  <c r="H74"/>
  <c r="R50"/>
  <c r="T50" s="1"/>
  <c r="O50"/>
  <c r="Q50" s="1"/>
  <c r="L50"/>
  <c r="N50" s="1"/>
  <c r="I50"/>
  <c r="K50" s="1"/>
  <c r="H50"/>
  <c r="R73"/>
  <c r="T73" s="1"/>
  <c r="Q73"/>
  <c r="O73"/>
  <c r="L73"/>
  <c r="N73" s="1"/>
  <c r="I73"/>
  <c r="K73" s="1"/>
  <c r="H73"/>
  <c r="R72"/>
  <c r="T72" s="1"/>
  <c r="O72"/>
  <c r="Q72" s="1"/>
  <c r="L72"/>
  <c r="N72" s="1"/>
  <c r="I72"/>
  <c r="K72" s="1"/>
  <c r="H72"/>
  <c r="R101"/>
  <c r="T101" s="1"/>
  <c r="O101"/>
  <c r="Q101" s="1"/>
  <c r="L101"/>
  <c r="N101" s="1"/>
  <c r="K101"/>
  <c r="I101"/>
  <c r="H101"/>
  <c r="R71"/>
  <c r="T71" s="1"/>
  <c r="O71"/>
  <c r="Q71" s="1"/>
  <c r="L71"/>
  <c r="N71" s="1"/>
  <c r="I71"/>
  <c r="K71" s="1"/>
  <c r="H71"/>
  <c r="T70"/>
  <c r="R70"/>
  <c r="O70"/>
  <c r="Q70" s="1"/>
  <c r="L70"/>
  <c r="N70" s="1"/>
  <c r="I70"/>
  <c r="K70" s="1"/>
  <c r="H70"/>
  <c r="T82"/>
  <c r="R82"/>
  <c r="O82"/>
  <c r="Q82" s="1"/>
  <c r="L82"/>
  <c r="N82" s="1"/>
  <c r="K82"/>
  <c r="I82"/>
  <c r="H82"/>
  <c r="R69"/>
  <c r="T69" s="1"/>
  <c r="O69"/>
  <c r="Q69" s="1"/>
  <c r="N69"/>
  <c r="L69"/>
  <c r="I69"/>
  <c r="K69" s="1"/>
  <c r="H69"/>
  <c r="R111"/>
  <c r="T111" s="1"/>
  <c r="Q111"/>
  <c r="O111"/>
  <c r="N111"/>
  <c r="L111"/>
  <c r="I111"/>
  <c r="K111" s="1"/>
  <c r="H111"/>
  <c r="R102"/>
  <c r="T102" s="1"/>
  <c r="Q102"/>
  <c r="O102"/>
  <c r="L102"/>
  <c r="N102" s="1"/>
  <c r="I102"/>
  <c r="K102" s="1"/>
  <c r="H102"/>
  <c r="T112"/>
  <c r="R112"/>
  <c r="O112"/>
  <c r="Q112" s="1"/>
  <c r="L112"/>
  <c r="N112" s="1"/>
  <c r="K112"/>
  <c r="I112"/>
  <c r="H112"/>
  <c r="R68"/>
  <c r="T68" s="1"/>
  <c r="O68"/>
  <c r="Q68" s="1"/>
  <c r="L68"/>
  <c r="N68" s="1"/>
  <c r="I68"/>
  <c r="K68" s="1"/>
  <c r="H68"/>
  <c r="R67"/>
  <c r="T67" s="1"/>
  <c r="O67"/>
  <c r="Q67" s="1"/>
  <c r="L67"/>
  <c r="N67" s="1"/>
  <c r="I67"/>
  <c r="K67" s="1"/>
  <c r="H67"/>
  <c r="R66"/>
  <c r="T66" s="1"/>
  <c r="O66"/>
  <c r="Q66" s="1"/>
  <c r="L66"/>
  <c r="N66" s="1"/>
  <c r="I66"/>
  <c r="K66" s="1"/>
  <c r="H66"/>
  <c r="T65"/>
  <c r="R65"/>
  <c r="O65"/>
  <c r="Q65" s="1"/>
  <c r="L65"/>
  <c r="N65" s="1"/>
  <c r="I65"/>
  <c r="K65" s="1"/>
  <c r="H65"/>
  <c r="R94"/>
  <c r="T94" s="1"/>
  <c r="O94"/>
  <c r="Q94" s="1"/>
  <c r="N94"/>
  <c r="L94"/>
  <c r="I94"/>
  <c r="K94" s="1"/>
  <c r="H94"/>
  <c r="R64"/>
  <c r="T64" s="1"/>
  <c r="O64"/>
  <c r="Q64" s="1"/>
  <c r="N64"/>
  <c r="L64"/>
  <c r="I64"/>
  <c r="K64" s="1"/>
  <c r="H64"/>
  <c r="R86"/>
  <c r="T86" s="1"/>
  <c r="Q86"/>
  <c r="O86"/>
  <c r="L86"/>
  <c r="N86" s="1"/>
  <c r="I86"/>
  <c r="K86" s="1"/>
  <c r="H86"/>
  <c r="T84"/>
  <c r="R84"/>
  <c r="O84"/>
  <c r="Q84" s="1"/>
  <c r="L84"/>
  <c r="N84" s="1"/>
  <c r="K84"/>
  <c r="I84"/>
  <c r="H84"/>
  <c r="R80"/>
  <c r="T80" s="1"/>
  <c r="O80"/>
  <c r="Q80" s="1"/>
  <c r="L80"/>
  <c r="N80" s="1"/>
  <c r="K80"/>
  <c r="I80"/>
  <c r="H80"/>
  <c r="R83"/>
  <c r="T83" s="1"/>
  <c r="O83"/>
  <c r="Q83" s="1"/>
  <c r="L83"/>
  <c r="N83" s="1"/>
  <c r="I83"/>
  <c r="K83" s="1"/>
  <c r="H83"/>
  <c r="R63"/>
  <c r="T63" s="1"/>
  <c r="O63"/>
  <c r="Q63" s="1"/>
  <c r="L63"/>
  <c r="N63" s="1"/>
  <c r="I63"/>
  <c r="K63" s="1"/>
  <c r="H63"/>
  <c r="T81"/>
  <c r="R81"/>
  <c r="O81"/>
  <c r="Q81" s="1"/>
  <c r="L81"/>
  <c r="N81" s="1"/>
  <c r="K81"/>
  <c r="I81"/>
  <c r="H81"/>
  <c r="R62"/>
  <c r="T62" s="1"/>
  <c r="O62"/>
  <c r="Q62" s="1"/>
  <c r="N62"/>
  <c r="L62"/>
  <c r="I62"/>
  <c r="K62" s="1"/>
  <c r="H62"/>
  <c r="R61"/>
  <c r="T61" s="1"/>
  <c r="Q61"/>
  <c r="O61"/>
  <c r="L61"/>
  <c r="N61" s="1"/>
  <c r="I61"/>
  <c r="K61" s="1"/>
  <c r="H61"/>
  <c r="R60"/>
  <c r="T60" s="1"/>
  <c r="Q60"/>
  <c r="O60"/>
  <c r="L60"/>
  <c r="N60" s="1"/>
  <c r="I60"/>
  <c r="K60" s="1"/>
  <c r="H60"/>
  <c r="R59"/>
  <c r="T59" s="1"/>
  <c r="O59"/>
  <c r="Q59" s="1"/>
  <c r="L59"/>
  <c r="N59" s="1"/>
  <c r="K59"/>
  <c r="I59"/>
  <c r="H59"/>
  <c r="R58"/>
  <c r="T58" s="1"/>
  <c r="O58"/>
  <c r="Q58" s="1"/>
  <c r="L58"/>
  <c r="N58" s="1"/>
  <c r="I58"/>
  <c r="K58" s="1"/>
  <c r="H58"/>
  <c r="R57"/>
  <c r="T57" s="1"/>
  <c r="O57"/>
  <c r="Q57" s="1"/>
  <c r="L57"/>
  <c r="N57" s="1"/>
  <c r="I57"/>
  <c r="K57" s="1"/>
  <c r="H57"/>
  <c r="R56"/>
  <c r="T56" s="1"/>
  <c r="O56"/>
  <c r="Q56" s="1"/>
  <c r="L56"/>
  <c r="N56" s="1"/>
  <c r="I56"/>
  <c r="K56" s="1"/>
  <c r="H56"/>
  <c r="R55"/>
  <c r="T55" s="1"/>
  <c r="O55"/>
  <c r="Q55" s="1"/>
  <c r="L55"/>
  <c r="N55" s="1"/>
  <c r="K55"/>
  <c r="I55"/>
  <c r="H55"/>
  <c r="R109"/>
  <c r="T109" s="1"/>
  <c r="O109"/>
  <c r="Q109" s="1"/>
  <c r="N109"/>
  <c r="L109"/>
  <c r="I109"/>
  <c r="K109" s="1"/>
  <c r="H109"/>
  <c r="R105"/>
  <c r="T105" s="1"/>
  <c r="Q105"/>
  <c r="O105"/>
  <c r="N105"/>
  <c r="L105"/>
  <c r="I105"/>
  <c r="K105" s="1"/>
  <c r="H105"/>
  <c r="R54"/>
  <c r="T54" s="1"/>
  <c r="Q54"/>
  <c r="O54"/>
  <c r="L54"/>
  <c r="N54" s="1"/>
  <c r="I54"/>
  <c r="K54" s="1"/>
  <c r="H54"/>
  <c r="R53"/>
  <c r="T53" s="1"/>
  <c r="O53"/>
  <c r="Q53" s="1"/>
  <c r="L53"/>
  <c r="N53" s="1"/>
  <c r="I53"/>
  <c r="K53" s="1"/>
  <c r="H53"/>
  <c r="R96"/>
  <c r="T96" s="1"/>
  <c r="O96"/>
  <c r="Q96" s="1"/>
  <c r="L96"/>
  <c r="N96" s="1"/>
  <c r="K96"/>
  <c r="I96"/>
  <c r="H96"/>
  <c r="R52"/>
  <c r="T52" s="1"/>
  <c r="O52"/>
  <c r="Q52" s="1"/>
  <c r="L52"/>
  <c r="N52" s="1"/>
  <c r="I52"/>
  <c r="K52" s="1"/>
  <c r="H52"/>
  <c r="T51"/>
  <c r="R51"/>
  <c r="O51"/>
  <c r="Q51" s="1"/>
  <c r="L51"/>
  <c r="N51" s="1"/>
  <c r="I51"/>
  <c r="K51" s="1"/>
  <c r="H51"/>
  <c r="T106"/>
  <c r="R106"/>
  <c r="O106"/>
  <c r="Q106" s="1"/>
  <c r="L106"/>
  <c r="N106" s="1"/>
  <c r="K106"/>
  <c r="I106"/>
  <c r="H106"/>
  <c r="U35" i="7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5"/>
  <c r="U6"/>
  <c r="U7"/>
  <c r="U8"/>
  <c r="U9"/>
  <c r="U10"/>
  <c r="U11"/>
  <c r="U4"/>
  <c r="U51" i="22" l="1"/>
  <c r="U70"/>
  <c r="U57"/>
  <c r="U67"/>
  <c r="U49"/>
  <c r="U15"/>
  <c r="U25"/>
  <c r="U48"/>
  <c r="U66"/>
  <c r="U30"/>
  <c r="U36"/>
  <c r="U58"/>
  <c r="U68"/>
  <c r="U107"/>
  <c r="U16"/>
  <c r="U26"/>
  <c r="U37"/>
  <c r="U104"/>
  <c r="U56"/>
  <c r="U63"/>
  <c r="U85"/>
  <c r="U14"/>
  <c r="U20"/>
  <c r="U42"/>
  <c r="U52"/>
  <c r="U83"/>
  <c r="U71"/>
  <c r="U21"/>
  <c r="U32"/>
  <c r="U76"/>
  <c r="U24"/>
  <c r="U47"/>
  <c r="U96"/>
  <c r="U80"/>
  <c r="U101"/>
  <c r="U99"/>
  <c r="U8"/>
  <c r="U89"/>
  <c r="U31"/>
  <c r="U43"/>
  <c r="U44"/>
  <c r="U79"/>
  <c r="U53"/>
  <c r="U59"/>
  <c r="U72"/>
  <c r="U113"/>
  <c r="U91"/>
  <c r="U5"/>
  <c r="U6"/>
  <c r="U73"/>
  <c r="U27"/>
  <c r="U38"/>
  <c r="U103"/>
  <c r="U109"/>
  <c r="U61"/>
  <c r="U94"/>
  <c r="U111"/>
  <c r="U50"/>
  <c r="U78"/>
  <c r="U12"/>
  <c r="U108"/>
  <c r="U22"/>
  <c r="U28"/>
  <c r="U93"/>
  <c r="U40"/>
  <c r="U45"/>
  <c r="U106"/>
  <c r="U55"/>
  <c r="U86"/>
  <c r="U95"/>
  <c r="U84"/>
  <c r="U112"/>
  <c r="U9"/>
  <c r="U17"/>
  <c r="U4"/>
  <c r="U33"/>
  <c r="U100"/>
  <c r="U54"/>
  <c r="U60"/>
  <c r="U102"/>
  <c r="U77"/>
  <c r="U10"/>
  <c r="U18"/>
  <c r="U90"/>
  <c r="U7"/>
  <c r="U105"/>
  <c r="U62"/>
  <c r="U64"/>
  <c r="U69"/>
  <c r="U74"/>
  <c r="U88"/>
  <c r="U11"/>
  <c r="U97"/>
  <c r="U92"/>
  <c r="U87"/>
  <c r="U34"/>
  <c r="U39"/>
  <c r="U46"/>
  <c r="U81"/>
  <c r="U65"/>
  <c r="U82"/>
  <c r="U75"/>
  <c r="U110"/>
  <c r="U13"/>
  <c r="U19"/>
  <c r="U23"/>
  <c r="U29"/>
  <c r="U35"/>
  <c r="U41"/>
  <c r="U98"/>
  <c r="H36" i="7"/>
  <c r="I36"/>
  <c r="K36" s="1"/>
  <c r="L36"/>
  <c r="N36" s="1"/>
  <c r="O36"/>
  <c r="Q36" s="1"/>
  <c r="R36"/>
  <c r="T36" s="1"/>
  <c r="G5" i="14"/>
  <c r="I5" i="7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5"/>
  <c r="I34"/>
  <c r="I33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4"/>
  <c r="E4" i="10" l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G4"/>
  <c r="G5" l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4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4"/>
  <c r="R5" i="7"/>
  <c r="T5" s="1"/>
  <c r="R6"/>
  <c r="T6" s="1"/>
  <c r="R7"/>
  <c r="T7" s="1"/>
  <c r="R8"/>
  <c r="T8" s="1"/>
  <c r="R9"/>
  <c r="T9" s="1"/>
  <c r="R10"/>
  <c r="T10" s="1"/>
  <c r="R11"/>
  <c r="T11" s="1"/>
  <c r="R12"/>
  <c r="T12" s="1"/>
  <c r="R13"/>
  <c r="T13" s="1"/>
  <c r="R14"/>
  <c r="T14" s="1"/>
  <c r="R15"/>
  <c r="T15" s="1"/>
  <c r="R16"/>
  <c r="T16" s="1"/>
  <c r="R17"/>
  <c r="T17" s="1"/>
  <c r="R18"/>
  <c r="T18" s="1"/>
  <c r="R19"/>
  <c r="T19" s="1"/>
  <c r="R20"/>
  <c r="T20" s="1"/>
  <c r="R21"/>
  <c r="T21" s="1"/>
  <c r="R22"/>
  <c r="T22" s="1"/>
  <c r="R23"/>
  <c r="T23" s="1"/>
  <c r="R24"/>
  <c r="T24" s="1"/>
  <c r="R25"/>
  <c r="T25" s="1"/>
  <c r="R26"/>
  <c r="T26" s="1"/>
  <c r="R27"/>
  <c r="T27" s="1"/>
  <c r="R28"/>
  <c r="T28" s="1"/>
  <c r="R29"/>
  <c r="T29" s="1"/>
  <c r="R30"/>
  <c r="T30" s="1"/>
  <c r="R31"/>
  <c r="T31" s="1"/>
  <c r="R32"/>
  <c r="T32" s="1"/>
  <c r="R35"/>
  <c r="T35" s="1"/>
  <c r="R34"/>
  <c r="T34" s="1"/>
  <c r="R33"/>
  <c r="T33" s="1"/>
  <c r="R37"/>
  <c r="T37" s="1"/>
  <c r="R38"/>
  <c r="T38" s="1"/>
  <c r="R39"/>
  <c r="T39" s="1"/>
  <c r="R40"/>
  <c r="T40" s="1"/>
  <c r="R41"/>
  <c r="T41" s="1"/>
  <c r="R42"/>
  <c r="T42" s="1"/>
  <c r="R43"/>
  <c r="T43" s="1"/>
  <c r="R44"/>
  <c r="T44" s="1"/>
  <c r="R45"/>
  <c r="T45" s="1"/>
  <c r="R46"/>
  <c r="T46" s="1"/>
  <c r="R47"/>
  <c r="T47" s="1"/>
  <c r="R48"/>
  <c r="T48" s="1"/>
  <c r="R49"/>
  <c r="T49" s="1"/>
  <c r="R50"/>
  <c r="T50" s="1"/>
  <c r="R51"/>
  <c r="T51" s="1"/>
  <c r="R52"/>
  <c r="T52" s="1"/>
  <c r="R53"/>
  <c r="T53" s="1"/>
  <c r="R54"/>
  <c r="T54" s="1"/>
  <c r="R55"/>
  <c r="T55" s="1"/>
  <c r="R56"/>
  <c r="T56" s="1"/>
  <c r="R57"/>
  <c r="T57" s="1"/>
  <c r="R58"/>
  <c r="T58" s="1"/>
  <c r="R59"/>
  <c r="T59" s="1"/>
  <c r="R60"/>
  <c r="T60" s="1"/>
  <c r="R61"/>
  <c r="T61" s="1"/>
  <c r="R62"/>
  <c r="T62" s="1"/>
  <c r="R63"/>
  <c r="T63" s="1"/>
  <c r="R64"/>
  <c r="T64" s="1"/>
  <c r="R65"/>
  <c r="T65" s="1"/>
  <c r="R66"/>
  <c r="T66" s="1"/>
  <c r="R67"/>
  <c r="T67" s="1"/>
  <c r="R68"/>
  <c r="T68" s="1"/>
  <c r="R69"/>
  <c r="T69" s="1"/>
  <c r="R70"/>
  <c r="T70" s="1"/>
  <c r="R71"/>
  <c r="T71" s="1"/>
  <c r="R72"/>
  <c r="T72" s="1"/>
  <c r="R73"/>
  <c r="T73" s="1"/>
  <c r="R74"/>
  <c r="T74" s="1"/>
  <c r="R75"/>
  <c r="T75" s="1"/>
  <c r="R76"/>
  <c r="T76" s="1"/>
  <c r="R77"/>
  <c r="T77" s="1"/>
  <c r="R78"/>
  <c r="T78" s="1"/>
  <c r="R79"/>
  <c r="T79" s="1"/>
  <c r="R80"/>
  <c r="T80" s="1"/>
  <c r="R81"/>
  <c r="T81" s="1"/>
  <c r="R82"/>
  <c r="T82" s="1"/>
  <c r="R83"/>
  <c r="T83" s="1"/>
  <c r="R84"/>
  <c r="T84" s="1"/>
  <c r="R85"/>
  <c r="T85" s="1"/>
  <c r="R86"/>
  <c r="T86" s="1"/>
  <c r="R87"/>
  <c r="T87" s="1"/>
  <c r="R88"/>
  <c r="T88" s="1"/>
  <c r="R89"/>
  <c r="T89" s="1"/>
  <c r="R90"/>
  <c r="T90" s="1"/>
  <c r="R91"/>
  <c r="T91" s="1"/>
  <c r="R92"/>
  <c r="T92" s="1"/>
  <c r="R93"/>
  <c r="T93" s="1"/>
  <c r="R94"/>
  <c r="T94" s="1"/>
  <c r="R95"/>
  <c r="T95" s="1"/>
  <c r="R96"/>
  <c r="T96" s="1"/>
  <c r="R97"/>
  <c r="T97" s="1"/>
  <c r="R98"/>
  <c r="T98" s="1"/>
  <c r="R99"/>
  <c r="T99" s="1"/>
  <c r="R100"/>
  <c r="T100" s="1"/>
  <c r="R101"/>
  <c r="T101" s="1"/>
  <c r="R102"/>
  <c r="T102" s="1"/>
  <c r="R103"/>
  <c r="T103" s="1"/>
  <c r="R104"/>
  <c r="T104" s="1"/>
  <c r="R105"/>
  <c r="T105" s="1"/>
  <c r="R106"/>
  <c r="T106" s="1"/>
  <c r="R107"/>
  <c r="T107" s="1"/>
  <c r="R108"/>
  <c r="T108" s="1"/>
  <c r="R109"/>
  <c r="T109" s="1"/>
  <c r="R110"/>
  <c r="T110" s="1"/>
  <c r="R111"/>
  <c r="T111" s="1"/>
  <c r="R112"/>
  <c r="T112" s="1"/>
  <c r="R113"/>
  <c r="T113" s="1"/>
  <c r="O5"/>
  <c r="Q5" s="1"/>
  <c r="O6"/>
  <c r="Q6" s="1"/>
  <c r="O7"/>
  <c r="Q7" s="1"/>
  <c r="O8"/>
  <c r="Q8" s="1"/>
  <c r="O9"/>
  <c r="Q9" s="1"/>
  <c r="O10"/>
  <c r="Q10" s="1"/>
  <c r="O11"/>
  <c r="Q11" s="1"/>
  <c r="O12"/>
  <c r="Q12" s="1"/>
  <c r="O13"/>
  <c r="Q13" s="1"/>
  <c r="O14"/>
  <c r="Q14" s="1"/>
  <c r="O15"/>
  <c r="Q15" s="1"/>
  <c r="O16"/>
  <c r="Q16" s="1"/>
  <c r="O17"/>
  <c r="Q17" s="1"/>
  <c r="O18"/>
  <c r="Q18" s="1"/>
  <c r="O19"/>
  <c r="Q19" s="1"/>
  <c r="O20"/>
  <c r="Q20" s="1"/>
  <c r="O21"/>
  <c r="Q21" s="1"/>
  <c r="O22"/>
  <c r="Q22" s="1"/>
  <c r="O23"/>
  <c r="Q23" s="1"/>
  <c r="O24"/>
  <c r="Q24" s="1"/>
  <c r="O25"/>
  <c r="Q25" s="1"/>
  <c r="O26"/>
  <c r="Q26" s="1"/>
  <c r="O27"/>
  <c r="Q27" s="1"/>
  <c r="O28"/>
  <c r="Q28" s="1"/>
  <c r="O29"/>
  <c r="Q29" s="1"/>
  <c r="O30"/>
  <c r="Q30" s="1"/>
  <c r="O31"/>
  <c r="Q31" s="1"/>
  <c r="O32"/>
  <c r="Q32" s="1"/>
  <c r="O35"/>
  <c r="Q35" s="1"/>
  <c r="O34"/>
  <c r="Q34" s="1"/>
  <c r="O33"/>
  <c r="Q33" s="1"/>
  <c r="O37"/>
  <c r="Q37" s="1"/>
  <c r="O38"/>
  <c r="Q38" s="1"/>
  <c r="O39"/>
  <c r="Q39" s="1"/>
  <c r="O40"/>
  <c r="Q40" s="1"/>
  <c r="O41"/>
  <c r="Q41" s="1"/>
  <c r="O42"/>
  <c r="Q42" s="1"/>
  <c r="O43"/>
  <c r="Q43" s="1"/>
  <c r="O44"/>
  <c r="Q44" s="1"/>
  <c r="O45"/>
  <c r="Q45" s="1"/>
  <c r="O46"/>
  <c r="Q46" s="1"/>
  <c r="O47"/>
  <c r="Q47" s="1"/>
  <c r="O48"/>
  <c r="Q48" s="1"/>
  <c r="O49"/>
  <c r="Q49" s="1"/>
  <c r="O50"/>
  <c r="Q50" s="1"/>
  <c r="O51"/>
  <c r="Q51" s="1"/>
  <c r="O52"/>
  <c r="Q52" s="1"/>
  <c r="O53"/>
  <c r="Q53" s="1"/>
  <c r="O54"/>
  <c r="Q54" s="1"/>
  <c r="O55"/>
  <c r="Q55" s="1"/>
  <c r="O56"/>
  <c r="Q56" s="1"/>
  <c r="O57"/>
  <c r="Q57" s="1"/>
  <c r="O58"/>
  <c r="Q58" s="1"/>
  <c r="O59"/>
  <c r="Q59" s="1"/>
  <c r="O60"/>
  <c r="Q60" s="1"/>
  <c r="O61"/>
  <c r="Q61" s="1"/>
  <c r="O62"/>
  <c r="Q62" s="1"/>
  <c r="O63"/>
  <c r="Q63" s="1"/>
  <c r="O64"/>
  <c r="Q64" s="1"/>
  <c r="O65"/>
  <c r="Q65" s="1"/>
  <c r="O66"/>
  <c r="Q66" s="1"/>
  <c r="O67"/>
  <c r="Q67" s="1"/>
  <c r="O68"/>
  <c r="Q68" s="1"/>
  <c r="O69"/>
  <c r="Q69" s="1"/>
  <c r="O70"/>
  <c r="Q70" s="1"/>
  <c r="O71"/>
  <c r="Q71" s="1"/>
  <c r="O72"/>
  <c r="Q72" s="1"/>
  <c r="O73"/>
  <c r="Q73" s="1"/>
  <c r="O74"/>
  <c r="Q74" s="1"/>
  <c r="O75"/>
  <c r="Q75" s="1"/>
  <c r="O76"/>
  <c r="Q76" s="1"/>
  <c r="O77"/>
  <c r="Q77" s="1"/>
  <c r="O78"/>
  <c r="Q78" s="1"/>
  <c r="O79"/>
  <c r="Q79" s="1"/>
  <c r="O80"/>
  <c r="Q80" s="1"/>
  <c r="O81"/>
  <c r="Q81" s="1"/>
  <c r="O82"/>
  <c r="Q82" s="1"/>
  <c r="O83"/>
  <c r="Q83" s="1"/>
  <c r="O84"/>
  <c r="Q84" s="1"/>
  <c r="O85"/>
  <c r="Q85" s="1"/>
  <c r="O86"/>
  <c r="Q86" s="1"/>
  <c r="O87"/>
  <c r="Q87" s="1"/>
  <c r="O88"/>
  <c r="Q88" s="1"/>
  <c r="O89"/>
  <c r="Q89" s="1"/>
  <c r="O90"/>
  <c r="Q90" s="1"/>
  <c r="O91"/>
  <c r="Q91" s="1"/>
  <c r="O92"/>
  <c r="Q92" s="1"/>
  <c r="O93"/>
  <c r="Q93" s="1"/>
  <c r="O94"/>
  <c r="Q94" s="1"/>
  <c r="O95"/>
  <c r="Q95" s="1"/>
  <c r="O96"/>
  <c r="Q96" s="1"/>
  <c r="O97"/>
  <c r="Q97" s="1"/>
  <c r="O98"/>
  <c r="Q98" s="1"/>
  <c r="O99"/>
  <c r="Q99" s="1"/>
  <c r="O100"/>
  <c r="Q100" s="1"/>
  <c r="O101"/>
  <c r="Q101" s="1"/>
  <c r="O102"/>
  <c r="Q102" s="1"/>
  <c r="O103"/>
  <c r="Q103" s="1"/>
  <c r="O104"/>
  <c r="Q104" s="1"/>
  <c r="O105"/>
  <c r="Q105" s="1"/>
  <c r="O106"/>
  <c r="Q106" s="1"/>
  <c r="O107"/>
  <c r="Q107" s="1"/>
  <c r="O108"/>
  <c r="Q108" s="1"/>
  <c r="O109"/>
  <c r="Q109" s="1"/>
  <c r="O110"/>
  <c r="Q110" s="1"/>
  <c r="O111"/>
  <c r="Q111" s="1"/>
  <c r="O112"/>
  <c r="Q112" s="1"/>
  <c r="O113"/>
  <c r="Q113" s="1"/>
  <c r="L5"/>
  <c r="N5" s="1"/>
  <c r="L6"/>
  <c r="N6" s="1"/>
  <c r="L7"/>
  <c r="N7" s="1"/>
  <c r="L8"/>
  <c r="N8" s="1"/>
  <c r="L9"/>
  <c r="N9" s="1"/>
  <c r="L10"/>
  <c r="N10" s="1"/>
  <c r="L11"/>
  <c r="N11" s="1"/>
  <c r="L12"/>
  <c r="N12" s="1"/>
  <c r="L13"/>
  <c r="N13" s="1"/>
  <c r="L14"/>
  <c r="N14" s="1"/>
  <c r="L15"/>
  <c r="N15" s="1"/>
  <c r="L16"/>
  <c r="N16" s="1"/>
  <c r="L17"/>
  <c r="N17" s="1"/>
  <c r="L18"/>
  <c r="N18" s="1"/>
  <c r="L19"/>
  <c r="N19" s="1"/>
  <c r="L20"/>
  <c r="N20" s="1"/>
  <c r="L21"/>
  <c r="N21" s="1"/>
  <c r="L22"/>
  <c r="N22" s="1"/>
  <c r="L23"/>
  <c r="N23" s="1"/>
  <c r="L24"/>
  <c r="N24" s="1"/>
  <c r="L25"/>
  <c r="N25" s="1"/>
  <c r="L26"/>
  <c r="N26" s="1"/>
  <c r="L27"/>
  <c r="N27" s="1"/>
  <c r="L28"/>
  <c r="N28" s="1"/>
  <c r="L29"/>
  <c r="N29" s="1"/>
  <c r="L30"/>
  <c r="N30" s="1"/>
  <c r="L31"/>
  <c r="N31" s="1"/>
  <c r="L32"/>
  <c r="N32" s="1"/>
  <c r="L35"/>
  <c r="N35" s="1"/>
  <c r="L34"/>
  <c r="N34" s="1"/>
  <c r="L33"/>
  <c r="N33" s="1"/>
  <c r="L37"/>
  <c r="N37" s="1"/>
  <c r="L38"/>
  <c r="N38" s="1"/>
  <c r="L39"/>
  <c r="N39" s="1"/>
  <c r="L40"/>
  <c r="N40" s="1"/>
  <c r="L41"/>
  <c r="N41" s="1"/>
  <c r="L42"/>
  <c r="N42" s="1"/>
  <c r="L43"/>
  <c r="N43" s="1"/>
  <c r="L44"/>
  <c r="N44" s="1"/>
  <c r="L45"/>
  <c r="N45" s="1"/>
  <c r="L46"/>
  <c r="N46" s="1"/>
  <c r="L47"/>
  <c r="N47" s="1"/>
  <c r="L48"/>
  <c r="N48" s="1"/>
  <c r="L49"/>
  <c r="N49" s="1"/>
  <c r="L50"/>
  <c r="N50" s="1"/>
  <c r="L51"/>
  <c r="N51" s="1"/>
  <c r="L52"/>
  <c r="N52" s="1"/>
  <c r="L53"/>
  <c r="N53" s="1"/>
  <c r="L54"/>
  <c r="N54" s="1"/>
  <c r="L55"/>
  <c r="N55" s="1"/>
  <c r="L56"/>
  <c r="N56" s="1"/>
  <c r="L57"/>
  <c r="N57" s="1"/>
  <c r="L58"/>
  <c r="N58" s="1"/>
  <c r="L59"/>
  <c r="N59" s="1"/>
  <c r="L60"/>
  <c r="N60" s="1"/>
  <c r="L61"/>
  <c r="N61" s="1"/>
  <c r="L62"/>
  <c r="N62" s="1"/>
  <c r="L63"/>
  <c r="N63" s="1"/>
  <c r="L64"/>
  <c r="N64" s="1"/>
  <c r="L65"/>
  <c r="N65" s="1"/>
  <c r="L66"/>
  <c r="N66" s="1"/>
  <c r="L67"/>
  <c r="N67" s="1"/>
  <c r="L68"/>
  <c r="N68" s="1"/>
  <c r="L69"/>
  <c r="N69" s="1"/>
  <c r="L70"/>
  <c r="N70" s="1"/>
  <c r="L71"/>
  <c r="N71" s="1"/>
  <c r="L72"/>
  <c r="N72" s="1"/>
  <c r="L73"/>
  <c r="N73" s="1"/>
  <c r="L74"/>
  <c r="N74" s="1"/>
  <c r="L75"/>
  <c r="N75" s="1"/>
  <c r="L76"/>
  <c r="N76" s="1"/>
  <c r="L77"/>
  <c r="N77" s="1"/>
  <c r="L78"/>
  <c r="N78" s="1"/>
  <c r="L79"/>
  <c r="N79" s="1"/>
  <c r="L80"/>
  <c r="N80" s="1"/>
  <c r="L81"/>
  <c r="N81" s="1"/>
  <c r="L82"/>
  <c r="N82" s="1"/>
  <c r="L83"/>
  <c r="N83" s="1"/>
  <c r="L84"/>
  <c r="N84" s="1"/>
  <c r="L85"/>
  <c r="N85" s="1"/>
  <c r="L86"/>
  <c r="N86" s="1"/>
  <c r="L87"/>
  <c r="N87" s="1"/>
  <c r="L88"/>
  <c r="N88" s="1"/>
  <c r="L89"/>
  <c r="N89" s="1"/>
  <c r="L90"/>
  <c r="N90" s="1"/>
  <c r="L91"/>
  <c r="N91" s="1"/>
  <c r="L92"/>
  <c r="N92" s="1"/>
  <c r="L93"/>
  <c r="N93" s="1"/>
  <c r="L94"/>
  <c r="N94" s="1"/>
  <c r="L95"/>
  <c r="N95" s="1"/>
  <c r="L96"/>
  <c r="N96" s="1"/>
  <c r="L97"/>
  <c r="N97" s="1"/>
  <c r="L98"/>
  <c r="N98" s="1"/>
  <c r="L99"/>
  <c r="N99" s="1"/>
  <c r="L100"/>
  <c r="N100" s="1"/>
  <c r="L101"/>
  <c r="N101" s="1"/>
  <c r="L102"/>
  <c r="N102" s="1"/>
  <c r="L103"/>
  <c r="N103" s="1"/>
  <c r="L104"/>
  <c r="N104" s="1"/>
  <c r="L105"/>
  <c r="N105" s="1"/>
  <c r="L106"/>
  <c r="N106" s="1"/>
  <c r="L107"/>
  <c r="N107" s="1"/>
  <c r="L108"/>
  <c r="N108" s="1"/>
  <c r="L109"/>
  <c r="N109" s="1"/>
  <c r="L110"/>
  <c r="N110" s="1"/>
  <c r="L111"/>
  <c r="N111" s="1"/>
  <c r="L112"/>
  <c r="N112" s="1"/>
  <c r="L113"/>
  <c r="N113" s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5"/>
  <c r="K34"/>
  <c r="K33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L4"/>
  <c r="N4" s="1"/>
  <c r="O4"/>
  <c r="Q4" s="1"/>
  <c r="H5"/>
  <c r="K5" i="10" s="1"/>
  <c r="H6" i="7"/>
  <c r="H7"/>
  <c r="H8"/>
  <c r="H9"/>
  <c r="H10"/>
  <c r="H11"/>
  <c r="H12"/>
  <c r="H13"/>
  <c r="K13" i="10" s="1"/>
  <c r="H14" i="7"/>
  <c r="H15"/>
  <c r="H16"/>
  <c r="H17"/>
  <c r="H18"/>
  <c r="H19"/>
  <c r="H20"/>
  <c r="H21"/>
  <c r="K21" i="10" s="1"/>
  <c r="H22" i="7"/>
  <c r="H23"/>
  <c r="H24"/>
  <c r="H25"/>
  <c r="H26"/>
  <c r="H27"/>
  <c r="H28"/>
  <c r="H29"/>
  <c r="K26" i="10" s="1"/>
  <c r="H30" i="7"/>
  <c r="H31"/>
  <c r="H32"/>
  <c r="H35"/>
  <c r="H34"/>
  <c r="H33"/>
  <c r="H37"/>
  <c r="K41" i="10" s="1"/>
  <c r="H38" i="7"/>
  <c r="H39"/>
  <c r="H40"/>
  <c r="H41"/>
  <c r="H42"/>
  <c r="H43"/>
  <c r="H44"/>
  <c r="H45"/>
  <c r="K46" i="10" s="1"/>
  <c r="H46" i="7"/>
  <c r="H47"/>
  <c r="H48"/>
  <c r="H49"/>
  <c r="K50" i="10" s="1"/>
  <c r="H50" i="7"/>
  <c r="H51"/>
  <c r="H52"/>
  <c r="H53"/>
  <c r="H54"/>
  <c r="H55"/>
  <c r="H56"/>
  <c r="H57"/>
  <c r="K58" i="10" s="1"/>
  <c r="H58" i="7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R4"/>
  <c r="T4" s="1"/>
  <c r="K4"/>
  <c r="K93" i="10" l="1"/>
  <c r="K38"/>
  <c r="K80"/>
  <c r="K73"/>
  <c r="K55"/>
  <c r="K86"/>
  <c r="K90"/>
  <c r="K67"/>
  <c r="K33"/>
  <c r="K65"/>
  <c r="K62"/>
  <c r="K17"/>
  <c r="K87"/>
  <c r="K94"/>
  <c r="K9"/>
  <c r="K91"/>
  <c r="K81"/>
  <c r="K64"/>
  <c r="K47"/>
  <c r="K32"/>
  <c r="K10"/>
  <c r="K92"/>
  <c r="K37"/>
  <c r="K79"/>
  <c r="K70"/>
  <c r="K57"/>
  <c r="K52"/>
  <c r="K77"/>
  <c r="K63"/>
  <c r="K22"/>
  <c r="K6"/>
  <c r="K85"/>
  <c r="K89"/>
  <c r="K66"/>
  <c r="K83"/>
  <c r="K76"/>
  <c r="K27"/>
  <c r="K61"/>
  <c r="K54"/>
  <c r="K49"/>
  <c r="K45"/>
  <c r="K40"/>
  <c r="K30"/>
  <c r="K25"/>
  <c r="K20"/>
  <c r="K16"/>
  <c r="K12"/>
  <c r="K8"/>
  <c r="K95"/>
  <c r="K88"/>
  <c r="K75"/>
  <c r="K35"/>
  <c r="K82"/>
  <c r="K78"/>
  <c r="K74"/>
  <c r="K69"/>
  <c r="K72"/>
  <c r="K43"/>
  <c r="K60"/>
  <c r="K56"/>
  <c r="K53"/>
  <c r="K48"/>
  <c r="K44"/>
  <c r="K36"/>
  <c r="K29"/>
  <c r="K24"/>
  <c r="K23"/>
  <c r="K19"/>
  <c r="K15"/>
  <c r="K11"/>
  <c r="K7"/>
  <c r="K39"/>
  <c r="K71"/>
  <c r="K18"/>
  <c r="K84"/>
  <c r="K34"/>
  <c r="K68"/>
  <c r="K59"/>
  <c r="K51"/>
  <c r="K42"/>
  <c r="K28"/>
  <c r="K14"/>
  <c r="H4" i="7"/>
  <c r="K4" i="10" s="1"/>
  <c r="K31" l="1"/>
  <c r="M52"/>
  <c r="M72"/>
  <c r="M20"/>
</calcChain>
</file>

<file path=xl/sharedStrings.xml><?xml version="1.0" encoding="utf-8"?>
<sst xmlns="http://schemas.openxmlformats.org/spreadsheetml/2006/main" count="1160" uniqueCount="302">
  <si>
    <t>吾西姣</t>
  </si>
  <si>
    <t>978101080732564</t>
  </si>
  <si>
    <t>009101100000754</t>
  </si>
  <si>
    <t>009101100000830</t>
  </si>
  <si>
    <t>英克巴依尔</t>
  </si>
  <si>
    <t>009101100000656</t>
  </si>
  <si>
    <t>赵济贇</t>
  </si>
  <si>
    <t>林钧</t>
  </si>
  <si>
    <t>成昭毅</t>
  </si>
  <si>
    <t>苏学伟</t>
  </si>
  <si>
    <t>东归马队</t>
  </si>
  <si>
    <t>978101080851034</t>
  </si>
  <si>
    <t>乃地米提才仁</t>
  </si>
  <si>
    <t>吾鲁木加甫</t>
  </si>
  <si>
    <t>闹日甫</t>
  </si>
  <si>
    <t>978101080692018</t>
  </si>
  <si>
    <t>雪峰马队</t>
  </si>
  <si>
    <t>地来</t>
  </si>
  <si>
    <t>978101080691230</t>
  </si>
  <si>
    <t>巴都木加甫</t>
  </si>
  <si>
    <t>978101080851890</t>
  </si>
  <si>
    <t>巴图张登</t>
  </si>
  <si>
    <t>978101080851281</t>
  </si>
  <si>
    <t>特力木杰</t>
  </si>
  <si>
    <t>009101100000840</t>
  </si>
  <si>
    <t>乌兰乌松马队</t>
  </si>
  <si>
    <t>乌兰巴图</t>
  </si>
  <si>
    <t>978101080691808</t>
  </si>
  <si>
    <t>阿力腾格日勒</t>
  </si>
  <si>
    <t>978101080691698</t>
  </si>
  <si>
    <t>巴音查汗</t>
  </si>
  <si>
    <t>978101080691430</t>
  </si>
  <si>
    <t>哈西巴特</t>
  </si>
  <si>
    <t>978101080690300</t>
  </si>
  <si>
    <t>扎斯台马队</t>
  </si>
  <si>
    <t>才仁加甫</t>
  </si>
  <si>
    <t>978101080691472</t>
  </si>
  <si>
    <t>巴图巴依尔</t>
  </si>
  <si>
    <t>978101080690508</t>
  </si>
  <si>
    <t>阿拉西才仁</t>
  </si>
  <si>
    <t>978101080692181</t>
  </si>
  <si>
    <t>达瓦才仁</t>
  </si>
  <si>
    <t>978101080690581</t>
  </si>
  <si>
    <t>奔驰牛仔牧场</t>
  </si>
  <si>
    <t>江树军</t>
  </si>
  <si>
    <t>978101080732052</t>
  </si>
  <si>
    <t>锺国华</t>
  </si>
  <si>
    <t>086000000000039</t>
  </si>
  <si>
    <t>张静雄</t>
  </si>
  <si>
    <t>978101080730627</t>
  </si>
  <si>
    <t>吴鸿禧</t>
  </si>
  <si>
    <t>978101080721062</t>
  </si>
  <si>
    <t>个人</t>
  </si>
  <si>
    <t>李国志</t>
  </si>
  <si>
    <t>08600000000250</t>
  </si>
  <si>
    <t>明宝</t>
  </si>
  <si>
    <t>978101080765642</t>
  </si>
  <si>
    <t>肖贵明</t>
  </si>
  <si>
    <t>086000000000033</t>
  </si>
  <si>
    <t>双龙马术</t>
  </si>
  <si>
    <t>孙斌</t>
  </si>
  <si>
    <t>978101080721579</t>
  </si>
  <si>
    <t>刘长春</t>
  </si>
  <si>
    <t>086000000000037</t>
  </si>
  <si>
    <t>王志刚</t>
  </si>
  <si>
    <t>086000000000040</t>
  </si>
  <si>
    <t>南京假日马术队</t>
  </si>
  <si>
    <t>丁国忠</t>
  </si>
  <si>
    <t>刘萍</t>
  </si>
  <si>
    <t>项姝</t>
  </si>
  <si>
    <t>978101080851614</t>
  </si>
  <si>
    <t>赵连春</t>
  </si>
  <si>
    <t>086000000000036</t>
  </si>
  <si>
    <t>新疆乌鲁木齐骏宝马术俱乐部</t>
  </si>
  <si>
    <t>陆晓伟</t>
  </si>
  <si>
    <t>江浙马友联盟队</t>
  </si>
  <si>
    <t>于静能</t>
  </si>
  <si>
    <t>锡林铁骑队</t>
  </si>
  <si>
    <t>布力胡木德勒</t>
  </si>
  <si>
    <t>978101080721241</t>
  </si>
  <si>
    <t>吉日嘎拉</t>
  </si>
  <si>
    <t>978101080765109</t>
  </si>
  <si>
    <t>陈金良</t>
  </si>
  <si>
    <t>086000000000034</t>
  </si>
  <si>
    <t>都景华</t>
  </si>
  <si>
    <t>009101100000515</t>
  </si>
  <si>
    <t>马疯窝一队</t>
  </si>
  <si>
    <t>兰军</t>
  </si>
  <si>
    <t>978101080721683</t>
  </si>
  <si>
    <t>杨光</t>
  </si>
  <si>
    <t>009101100000980</t>
  </si>
  <si>
    <t>包扎拉根白拉</t>
  </si>
  <si>
    <t>978101080721717</t>
  </si>
  <si>
    <t>马疯窝二队</t>
  </si>
  <si>
    <t>吴天骄</t>
  </si>
  <si>
    <t>009101100000904</t>
  </si>
  <si>
    <t>黎本</t>
  </si>
  <si>
    <t>978101080721134</t>
  </si>
  <si>
    <t>李小冬</t>
  </si>
  <si>
    <t>978101080721772</t>
  </si>
  <si>
    <t>孟轩</t>
  </si>
  <si>
    <t>978101080721831</t>
  </si>
  <si>
    <t>新疆伊犁昭苏马友联盟代表队</t>
  </si>
  <si>
    <t>978101080851408</t>
  </si>
  <si>
    <t>978101080851000</t>
  </si>
  <si>
    <t>本拜</t>
  </si>
  <si>
    <t>978101080851255</t>
  </si>
  <si>
    <t>乔广宪</t>
  </si>
  <si>
    <t>086000000000031</t>
  </si>
  <si>
    <t>赵奎波</t>
  </si>
  <si>
    <t>978101080721225</t>
  </si>
  <si>
    <t>刘振东</t>
  </si>
  <si>
    <t>978101080721541</t>
  </si>
  <si>
    <t>马疯窝个人</t>
  </si>
  <si>
    <t>崔承</t>
  </si>
  <si>
    <t>978101080721331</t>
  </si>
  <si>
    <t>山西队</t>
  </si>
  <si>
    <t>张建恒</t>
  </si>
  <si>
    <t>978101080851464</t>
  </si>
  <si>
    <t>王欣</t>
  </si>
  <si>
    <t>978101080847956</t>
  </si>
  <si>
    <t>高林竹</t>
  </si>
  <si>
    <t>978101080848687</t>
  </si>
  <si>
    <t>杨培宏</t>
  </si>
  <si>
    <t>978101080851873</t>
  </si>
  <si>
    <t>四川腾辉队</t>
  </si>
  <si>
    <t>何毅</t>
  </si>
  <si>
    <t>009101100000798</t>
  </si>
  <si>
    <t>王勇</t>
  </si>
  <si>
    <t>978101080850996</t>
  </si>
  <si>
    <t>张建</t>
  </si>
  <si>
    <t>009101100000785</t>
  </si>
  <si>
    <t>李萍</t>
  </si>
  <si>
    <t>978101080851252</t>
  </si>
  <si>
    <t>梁建飞</t>
  </si>
  <si>
    <t>周增兵</t>
  </si>
  <si>
    <t>978101080721938</t>
  </si>
  <si>
    <t>王晓东</t>
  </si>
  <si>
    <t>086000000000247</t>
  </si>
  <si>
    <t>多伦队</t>
  </si>
  <si>
    <t>杨志军</t>
  </si>
  <si>
    <t>978101080851356</t>
  </si>
  <si>
    <t>红山军马场4队</t>
  </si>
  <si>
    <t>谢钧</t>
  </si>
  <si>
    <t>978101080732082</t>
  </si>
  <si>
    <t>高志国</t>
  </si>
  <si>
    <t>978101080850934</t>
  </si>
  <si>
    <t>赵超</t>
  </si>
  <si>
    <t>086000000000035</t>
  </si>
  <si>
    <t>红山军马场一队</t>
  </si>
  <si>
    <t>任其博</t>
  </si>
  <si>
    <t>978101080732792</t>
  </si>
  <si>
    <t>段相颖</t>
  </si>
  <si>
    <t>978101080721964</t>
  </si>
  <si>
    <t>张志刚</t>
  </si>
  <si>
    <t>978101080850963</t>
  </si>
  <si>
    <t>红山军马场5队</t>
  </si>
  <si>
    <t>郭大伟</t>
  </si>
  <si>
    <t>978101080851741</t>
  </si>
  <si>
    <t>刘哈斯巴嘎那</t>
  </si>
  <si>
    <t>978101080851190</t>
  </si>
  <si>
    <t>红山军马场3队</t>
  </si>
  <si>
    <t>安国发</t>
  </si>
  <si>
    <t>978101080848030</t>
  </si>
  <si>
    <t>唐朝队</t>
  </si>
  <si>
    <t>马勇</t>
  </si>
  <si>
    <t>978101080851177</t>
  </si>
  <si>
    <t>德饮</t>
  </si>
  <si>
    <t>978101080851200</t>
  </si>
  <si>
    <t>孙洪申</t>
  </si>
  <si>
    <t>978101080851071</t>
  </si>
  <si>
    <t>黄旭巍</t>
  </si>
  <si>
    <t>978101080851300</t>
  </si>
  <si>
    <t>王晓琪</t>
  </si>
  <si>
    <t>978101080851216</t>
  </si>
  <si>
    <t>北冰洋西部巨人二队</t>
  </si>
  <si>
    <t>金克强</t>
  </si>
  <si>
    <t>978101080732892</t>
  </si>
  <si>
    <t>贾惠林</t>
  </si>
  <si>
    <t>009101100000873</t>
  </si>
  <si>
    <t>郭显龙</t>
  </si>
  <si>
    <t>000000000000107</t>
  </si>
  <si>
    <t>叶尔肯山</t>
  </si>
  <si>
    <t>978101080850917</t>
  </si>
  <si>
    <t>蒋彦明</t>
  </si>
  <si>
    <t>978101080851632</t>
  </si>
  <si>
    <t>张涛</t>
  </si>
  <si>
    <t>978101080855423</t>
  </si>
  <si>
    <t>姚鹏</t>
  </si>
  <si>
    <t>978101080851213</t>
  </si>
  <si>
    <t>孙方</t>
  </si>
  <si>
    <t>978101080850925</t>
  </si>
  <si>
    <t>沈璋</t>
  </si>
  <si>
    <t>978101080851105</t>
  </si>
  <si>
    <t>红山军马场2队</t>
  </si>
  <si>
    <t>青德乐黑</t>
  </si>
  <si>
    <t>978101080850954</t>
  </si>
  <si>
    <t>呼和那日苏</t>
  </si>
  <si>
    <t>978101080848411</t>
  </si>
  <si>
    <t>额尔敦毕力格</t>
  </si>
  <si>
    <t>978101080851214</t>
  </si>
  <si>
    <t>顾峰</t>
  </si>
  <si>
    <t>978101080851110</t>
  </si>
  <si>
    <t>付俊山</t>
  </si>
  <si>
    <t>978101080847949</t>
  </si>
  <si>
    <t>张家梅</t>
  </si>
  <si>
    <t>978101080950982</t>
  </si>
  <si>
    <t>王金华</t>
  </si>
  <si>
    <t>978101080851849</t>
  </si>
  <si>
    <t>北冰洋西部巨人一队</t>
  </si>
  <si>
    <t>满都拉图</t>
  </si>
  <si>
    <t>009101100000920</t>
  </si>
  <si>
    <t>多伦马业协会代表队</t>
  </si>
  <si>
    <t>王桂有</t>
  </si>
  <si>
    <t>978101080851397</t>
  </si>
  <si>
    <t>岳长国</t>
  </si>
  <si>
    <t>978101080851199</t>
  </si>
  <si>
    <t>段凤金</t>
  </si>
  <si>
    <t>978101080851272</t>
  </si>
  <si>
    <t>王斌</t>
  </si>
  <si>
    <t>978101080851246</t>
  </si>
  <si>
    <t>978101080758910</t>
  </si>
  <si>
    <t>长阳西部巨人队</t>
  </si>
  <si>
    <t>郭克义</t>
  </si>
  <si>
    <t>009101100000938</t>
  </si>
  <si>
    <t>骆翔</t>
  </si>
  <si>
    <t>009101100000876</t>
  </si>
  <si>
    <t>郅钢</t>
  </si>
  <si>
    <t>978101080729005</t>
  </si>
  <si>
    <t>贾艺坛</t>
  </si>
  <si>
    <t>009101100000861</t>
  </si>
  <si>
    <t>闫雨来</t>
  </si>
  <si>
    <t>250259800329616</t>
  </si>
  <si>
    <t>胡裕</t>
  </si>
  <si>
    <t>250259700373553</t>
  </si>
  <si>
    <t>程文曾</t>
  </si>
  <si>
    <t>250259805896346</t>
  </si>
  <si>
    <t>桑立峰</t>
  </si>
  <si>
    <t>978101080732308</t>
  </si>
  <si>
    <t>赵智晨</t>
  </si>
  <si>
    <t>978101080721142</t>
  </si>
  <si>
    <t>第1赛段
起点时间</t>
    <phoneticPr fontId="3" type="noConversion"/>
  </si>
  <si>
    <t>第1赛段
用时</t>
    <phoneticPr fontId="3" type="noConversion"/>
  </si>
  <si>
    <t>第2赛段
起点时间</t>
    <phoneticPr fontId="3" type="noConversion"/>
  </si>
  <si>
    <t>第2赛段
终点时间</t>
    <phoneticPr fontId="3" type="noConversion"/>
  </si>
  <si>
    <t>第2赛段
用时</t>
    <phoneticPr fontId="3" type="noConversion"/>
  </si>
  <si>
    <t>第3赛段
起点时间</t>
    <phoneticPr fontId="3" type="noConversion"/>
  </si>
  <si>
    <t>第3赛段
终点时间</t>
    <phoneticPr fontId="3" type="noConversion"/>
  </si>
  <si>
    <t>第3赛段
用时</t>
    <phoneticPr fontId="3" type="noConversion"/>
  </si>
  <si>
    <t>第4赛段
起点时间</t>
    <phoneticPr fontId="3" type="noConversion"/>
  </si>
  <si>
    <t>第4赛段
终点时间</t>
    <phoneticPr fontId="3" type="noConversion"/>
  </si>
  <si>
    <t>第4赛段
用时</t>
    <phoneticPr fontId="3" type="noConversion"/>
  </si>
  <si>
    <t>第5赛段
起点时间</t>
    <phoneticPr fontId="3" type="noConversion"/>
  </si>
  <si>
    <t>第5赛段
终点时间</t>
    <phoneticPr fontId="3" type="noConversion"/>
  </si>
  <si>
    <t>第5赛段
用时</t>
    <phoneticPr fontId="3" type="noConversion"/>
  </si>
  <si>
    <t>总用时</t>
    <phoneticPr fontId="3" type="noConversion"/>
  </si>
  <si>
    <t>参赛代表队</t>
    <phoneticPr fontId="3" type="noConversion"/>
  </si>
  <si>
    <t>选手姓名</t>
    <phoneticPr fontId="3" type="noConversion"/>
  </si>
  <si>
    <t>芯片号</t>
    <phoneticPr fontId="3" type="noConversion"/>
  </si>
  <si>
    <t>名
次</t>
    <phoneticPr fontId="3" type="noConversion"/>
  </si>
  <si>
    <t>马
号</t>
    <phoneticPr fontId="3" type="noConversion"/>
  </si>
  <si>
    <t>才仁道尔吉</t>
    <phoneticPr fontId="3" type="noConversion"/>
  </si>
  <si>
    <t>东归马队</t>
    <phoneticPr fontId="3" type="noConversion"/>
  </si>
  <si>
    <t>第1赛段
终点时间</t>
    <phoneticPr fontId="3" type="noConversion"/>
  </si>
  <si>
    <t>978101080691290</t>
    <phoneticPr fontId="3" type="noConversion"/>
  </si>
  <si>
    <t>978101080850939</t>
    <phoneticPr fontId="3" type="noConversion"/>
  </si>
  <si>
    <t>个人
用时</t>
    <phoneticPr fontId="3" type="noConversion"/>
  </si>
  <si>
    <t>序号</t>
    <phoneticPr fontId="3" type="noConversion"/>
  </si>
  <si>
    <t>2013第四届中国锡林郭勒-多伦淖尔国际马术耐力赛图团体成绩统计</t>
    <phoneticPr fontId="3" type="noConversion"/>
  </si>
  <si>
    <t>选手姓名</t>
    <phoneticPr fontId="3" type="noConversion"/>
  </si>
  <si>
    <t>选手姓名-</t>
    <phoneticPr fontId="3" type="noConversion"/>
  </si>
  <si>
    <t>芯片号-</t>
    <phoneticPr fontId="3" type="noConversion"/>
  </si>
  <si>
    <t>参赛代表队</t>
    <phoneticPr fontId="3" type="noConversion"/>
  </si>
  <si>
    <t>马
号</t>
    <phoneticPr fontId="3" type="noConversion"/>
  </si>
  <si>
    <t>"=Sheet1!C"</t>
    <phoneticPr fontId="3" type="noConversion"/>
  </si>
  <si>
    <t>丁静能</t>
  </si>
  <si>
    <t>江苏张家港静湖俱乐部</t>
  </si>
  <si>
    <t>江苏张家港静湖俱乐部</t>
    <phoneticPr fontId="3" type="noConversion"/>
  </si>
  <si>
    <t>三个最好
成绩累加</t>
    <phoneticPr fontId="3" type="noConversion"/>
  </si>
  <si>
    <t>完赛人数</t>
    <phoneticPr fontId="3" type="noConversion"/>
  </si>
  <si>
    <t>赵智晨60</t>
    <phoneticPr fontId="3" type="noConversion"/>
  </si>
  <si>
    <t>王晓琪60</t>
    <phoneticPr fontId="3" type="noConversion"/>
  </si>
  <si>
    <t>赵济贇60</t>
    <phoneticPr fontId="3" type="noConversion"/>
  </si>
  <si>
    <t>3</t>
    <phoneticPr fontId="3" type="noConversion"/>
  </si>
  <si>
    <t>团队名</t>
    <phoneticPr fontId="3" type="noConversion"/>
  </si>
  <si>
    <t>选手号</t>
    <phoneticPr fontId="3" type="noConversion"/>
  </si>
  <si>
    <t>选手名</t>
    <phoneticPr fontId="3" type="noConversion"/>
  </si>
  <si>
    <t>分别用时</t>
    <phoneticPr fontId="3" type="noConversion"/>
  </si>
  <si>
    <t>/</t>
    <phoneticPr fontId="3" type="noConversion"/>
  </si>
  <si>
    <t>东归马队</t>
    <phoneticPr fontId="3" type="noConversion"/>
  </si>
  <si>
    <t>红山军马场二队</t>
    <phoneticPr fontId="3" type="noConversion"/>
  </si>
  <si>
    <t>2013第四届中国锡林郭勒-多伦淖尔国际马术耐力赛个人成绩</t>
    <phoneticPr fontId="3" type="noConversion"/>
  </si>
  <si>
    <t>名次</t>
    <phoneticPr fontId="3" type="noConversion"/>
  </si>
  <si>
    <t>红山军马场队</t>
    <phoneticPr fontId="3" type="noConversion"/>
  </si>
  <si>
    <t>马疯窝队</t>
    <phoneticPr fontId="3" type="noConversion"/>
  </si>
  <si>
    <t>纠错加时</t>
    <phoneticPr fontId="3" type="noConversion"/>
  </si>
  <si>
    <t>2013第四届中国锡林郭勒-多伦淖尔国际马术耐力赛个人成绩统计</t>
    <phoneticPr fontId="3" type="noConversion"/>
  </si>
  <si>
    <t>2013第四届中国锡林郭勒-多伦淖尔国际马术耐力赛团体成绩</t>
    <phoneticPr fontId="3" type="noConversion"/>
  </si>
  <si>
    <t>团体第一名</t>
    <phoneticPr fontId="3" type="noConversion"/>
  </si>
  <si>
    <t>团体第二名</t>
    <phoneticPr fontId="3" type="noConversion"/>
  </si>
  <si>
    <t>团体第三名</t>
    <phoneticPr fontId="3" type="noConversion"/>
  </si>
  <si>
    <t>说明：四人取前三最好成绩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</si>
</sst>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h:mm:ss;@"/>
  </numFmts>
  <fonts count="22">
    <font>
      <sz val="11"/>
      <color indexed="8"/>
      <name val="宋体"/>
      <family val="2"/>
      <charset val="134"/>
    </font>
    <font>
      <sz val="12"/>
      <color indexed="8"/>
      <name val="宋体"/>
      <family val="2"/>
      <charset val="134"/>
    </font>
    <font>
      <sz val="12"/>
      <color indexed="8"/>
      <name val="宋体"/>
      <family val="3"/>
      <charset val="134"/>
    </font>
    <font>
      <sz val="9"/>
      <name val="宋体"/>
      <family val="2"/>
      <charset val="134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rgb="FF0070C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4"/>
      <color indexed="8"/>
      <name val="经典特宋简"/>
      <family val="3"/>
      <charset val="134"/>
    </font>
    <font>
      <sz val="11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color indexed="8"/>
      <name val="宋体"/>
      <family val="2"/>
      <charset val="134"/>
    </font>
    <font>
      <sz val="11"/>
      <color indexed="8"/>
      <name val="宋体"/>
      <family val="3"/>
      <charset val="134"/>
    </font>
    <font>
      <i/>
      <sz val="11"/>
      <name val="宋体"/>
      <family val="3"/>
      <charset val="134"/>
    </font>
    <font>
      <i/>
      <sz val="11"/>
      <color rgb="FFC00000"/>
      <name val="宋体"/>
      <family val="3"/>
      <charset val="134"/>
    </font>
    <font>
      <i/>
      <sz val="11"/>
      <color rgb="FFFF0000"/>
      <name val="宋体"/>
      <family val="3"/>
      <charset val="134"/>
    </font>
    <font>
      <b/>
      <sz val="20"/>
      <color indexed="8"/>
      <name val="微软雅黑"/>
      <family val="2"/>
      <charset val="134"/>
    </font>
    <font>
      <b/>
      <sz val="11"/>
      <color rgb="FFFF0000"/>
      <name val="宋体"/>
      <family val="3"/>
      <charset val="134"/>
    </font>
    <font>
      <b/>
      <i/>
      <sz val="11"/>
      <color rgb="FFFF0000"/>
      <name val="微软雅黑"/>
      <family val="2"/>
      <charset val="134"/>
    </font>
    <font>
      <b/>
      <sz val="16"/>
      <color indexed="8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1">
      <alignment vertical="center"/>
    </xf>
  </cellStyleXfs>
  <cellXfs count="141">
    <xf numFmtId="0" fontId="0" fillId="0" borderId="1" xfId="0" applyAlignment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Alignment="1">
      <alignment horizontal="center" vertical="center"/>
    </xf>
    <xf numFmtId="0" fontId="0" fillId="0" borderId="23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9" xfId="0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1" xfId="0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0" fillId="0" borderId="11" xfId="0" applyBorder="1" applyAlignment="1"/>
    <xf numFmtId="0" fontId="2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49" fontId="11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8" fillId="0" borderId="9" xfId="0" applyNumberFormat="1" applyFont="1" applyBorder="1" applyAlignment="1">
      <alignment horizontal="center" vertical="center"/>
    </xf>
    <xf numFmtId="0" fontId="0" fillId="0" borderId="22" xfId="0" applyBorder="1" applyAlignment="1"/>
    <xf numFmtId="49" fontId="0" fillId="0" borderId="1" xfId="0" applyNumberFormat="1" applyAlignment="1"/>
    <xf numFmtId="49" fontId="0" fillId="0" borderId="1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0" fillId="0" borderId="27" xfId="0" applyBorder="1" applyAlignment="1"/>
    <xf numFmtId="0" fontId="0" fillId="0" borderId="21" xfId="0" applyBorder="1" applyAlignment="1"/>
    <xf numFmtId="0" fontId="0" fillId="0" borderId="28" xfId="0" applyBorder="1" applyAlignment="1"/>
    <xf numFmtId="0" fontId="12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13" fillId="0" borderId="23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1" fontId="0" fillId="0" borderId="5" xfId="0" applyNumberForma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1" fontId="0" fillId="0" borderId="15" xfId="0" applyNumberFormat="1" applyBorder="1" applyAlignment="1">
      <alignment horizontal="center" vertical="center"/>
    </xf>
    <xf numFmtId="21" fontId="0" fillId="0" borderId="12" xfId="0" applyNumberFormat="1" applyBorder="1" applyAlignment="1">
      <alignment horizontal="center" vertical="center"/>
    </xf>
    <xf numFmtId="21" fontId="0" fillId="0" borderId="7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76" fontId="13" fillId="0" borderId="8" xfId="0" applyNumberFormat="1" applyFon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5" fillId="0" borderId="29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76" fontId="12" fillId="0" borderId="21" xfId="0" applyNumberFormat="1" applyFont="1" applyBorder="1" applyAlignment="1">
      <alignment horizontal="center" vertical="center"/>
    </xf>
    <xf numFmtId="176" fontId="12" fillId="0" borderId="8" xfId="0" applyNumberFormat="1" applyFont="1" applyBorder="1" applyAlignment="1">
      <alignment horizontal="center" vertical="center"/>
    </xf>
  </cellXfs>
  <cellStyles count="1">
    <cellStyle name="常规" xfId="0" builtinId="0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zoomScale="96" zoomScaleNormal="96" workbookViewId="0">
      <selection activeCell="U11" sqref="U11"/>
    </sheetView>
  </sheetViews>
  <sheetFormatPr defaultRowHeight="13.5"/>
  <cols>
    <col min="1" max="1" width="3.75" customWidth="1"/>
    <col min="2" max="2" width="22.5" customWidth="1"/>
    <col min="3" max="3" width="4.75" style="4" customWidth="1"/>
    <col min="4" max="4" width="15.375" customWidth="1"/>
    <col min="5" max="5" width="14.5" customWidth="1"/>
    <col min="6" max="7" width="9.5" bestFit="1" customWidth="1"/>
    <col min="9" max="10" width="9.5" bestFit="1" customWidth="1"/>
    <col min="12" max="13" width="9.5" bestFit="1" customWidth="1"/>
    <col min="15" max="16" width="9.5" bestFit="1" customWidth="1"/>
    <col min="18" max="19" width="9.5" bestFit="1" customWidth="1"/>
  </cols>
  <sheetData>
    <row r="1" spans="1:23" s="25" customFormat="1" ht="42" customHeight="1">
      <c r="A1" s="123" t="s">
        <v>296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3" ht="18" customHeight="1" thickBot="1">
      <c r="A2" s="122">
        <v>41518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3" ht="35.25" customHeight="1" thickBot="1">
      <c r="A3" s="126" t="s">
        <v>259</v>
      </c>
      <c r="B3" s="127" t="s">
        <v>256</v>
      </c>
      <c r="C3" s="128" t="s">
        <v>260</v>
      </c>
      <c r="D3" s="128" t="s">
        <v>257</v>
      </c>
      <c r="E3" s="129" t="s">
        <v>258</v>
      </c>
      <c r="F3" s="91" t="s">
        <v>241</v>
      </c>
      <c r="G3" s="92" t="s">
        <v>263</v>
      </c>
      <c r="H3" s="93" t="s">
        <v>242</v>
      </c>
      <c r="I3" s="91" t="s">
        <v>243</v>
      </c>
      <c r="J3" s="92" t="s">
        <v>244</v>
      </c>
      <c r="K3" s="93" t="s">
        <v>245</v>
      </c>
      <c r="L3" s="91" t="s">
        <v>246</v>
      </c>
      <c r="M3" s="92" t="s">
        <v>247</v>
      </c>
      <c r="N3" s="93" t="s">
        <v>248</v>
      </c>
      <c r="O3" s="91" t="s">
        <v>249</v>
      </c>
      <c r="P3" s="92" t="s">
        <v>250</v>
      </c>
      <c r="Q3" s="93" t="s">
        <v>251</v>
      </c>
      <c r="R3" s="91" t="s">
        <v>252</v>
      </c>
      <c r="S3" s="92" t="s">
        <v>253</v>
      </c>
      <c r="T3" s="93" t="s">
        <v>254</v>
      </c>
      <c r="U3" s="130" t="s">
        <v>255</v>
      </c>
      <c r="V3" s="94" t="s">
        <v>295</v>
      </c>
      <c r="W3" s="95"/>
    </row>
    <row r="4" spans="1:23" ht="18" customHeight="1">
      <c r="A4" s="5"/>
      <c r="B4" s="87" t="s">
        <v>10</v>
      </c>
      <c r="C4" s="20">
        <v>1</v>
      </c>
      <c r="D4" s="2" t="s">
        <v>261</v>
      </c>
      <c r="E4" s="16" t="s">
        <v>11</v>
      </c>
      <c r="F4" s="76">
        <v>0.35416666666666669</v>
      </c>
      <c r="G4" s="10">
        <v>0.41666666666666669</v>
      </c>
      <c r="H4" s="11">
        <f t="shared" ref="H4:H35" si="0">G4-F4</f>
        <v>6.25E-2</v>
      </c>
      <c r="I4" s="9">
        <f t="shared" ref="I4:I35" si="1">G4</f>
        <v>0.41666666666666669</v>
      </c>
      <c r="J4" s="10">
        <v>0.52144675925925921</v>
      </c>
      <c r="K4" s="11">
        <f t="shared" ref="K4:K35" si="2">J4-I4</f>
        <v>0.10478009259259252</v>
      </c>
      <c r="L4" s="9">
        <f t="shared" ref="L4:L35" si="3">J4+"00:30:00"</f>
        <v>0.54228009259259258</v>
      </c>
      <c r="M4" s="10">
        <v>0.59645833333333331</v>
      </c>
      <c r="N4" s="11">
        <f t="shared" ref="N4:N35" si="4">M4-L4</f>
        <v>5.4178240740740735E-2</v>
      </c>
      <c r="O4" s="9">
        <f t="shared" ref="O4:O35" si="5">M4+"00:30:00"</f>
        <v>0.61729166666666668</v>
      </c>
      <c r="P4" s="10">
        <v>0.66293981481481479</v>
      </c>
      <c r="Q4" s="11">
        <f t="shared" ref="Q4:Q35" si="6">P4-O4</f>
        <v>4.5648148148148104E-2</v>
      </c>
      <c r="R4" s="9">
        <f t="shared" ref="R4:R35" si="7">P4+"00:30:00"</f>
        <v>0.68377314814814816</v>
      </c>
      <c r="S4" s="10">
        <v>0.71666666666666667</v>
      </c>
      <c r="T4" s="11">
        <f t="shared" ref="T4:T35" si="8">S4-R4</f>
        <v>3.2893518518518516E-2</v>
      </c>
      <c r="U4" s="24">
        <f>SUM(H4,K4,N4,Q4,T4,V4)</f>
        <v>0.29999999999999988</v>
      </c>
      <c r="V4" s="11"/>
    </row>
    <row r="5" spans="1:23" ht="18" customHeight="1">
      <c r="A5" s="6"/>
      <c r="B5" s="88" t="s">
        <v>289</v>
      </c>
      <c r="C5" s="21">
        <v>2</v>
      </c>
      <c r="D5" s="82" t="s">
        <v>12</v>
      </c>
      <c r="E5" s="17" t="s">
        <v>264</v>
      </c>
      <c r="F5" s="76">
        <v>0.35416666666666669</v>
      </c>
      <c r="G5" s="10">
        <v>0.41666666666666669</v>
      </c>
      <c r="H5" s="11">
        <f t="shared" si="0"/>
        <v>6.25E-2</v>
      </c>
      <c r="I5" s="9">
        <f t="shared" si="1"/>
        <v>0.41666666666666669</v>
      </c>
      <c r="J5" s="12"/>
      <c r="K5" s="11">
        <f t="shared" si="2"/>
        <v>-0.41666666666666669</v>
      </c>
      <c r="L5" s="9">
        <f t="shared" si="3"/>
        <v>2.0833333333333332E-2</v>
      </c>
      <c r="M5" s="12"/>
      <c r="N5" s="11">
        <f t="shared" si="4"/>
        <v>-2.0833333333333332E-2</v>
      </c>
      <c r="O5" s="9">
        <f t="shared" si="5"/>
        <v>2.0833333333333332E-2</v>
      </c>
      <c r="P5" s="12"/>
      <c r="Q5" s="11">
        <f t="shared" si="6"/>
        <v>-2.0833333333333332E-2</v>
      </c>
      <c r="R5" s="9">
        <f t="shared" si="7"/>
        <v>2.0833333333333332E-2</v>
      </c>
      <c r="S5" s="12"/>
      <c r="T5" s="11">
        <f t="shared" si="8"/>
        <v>-2.0833333333333332E-2</v>
      </c>
      <c r="U5" s="24">
        <f t="shared" ref="U5:U68" si="9">SUM(H5,K5,N5,Q5,T5,V5)</f>
        <v>-0.41666666666666663</v>
      </c>
      <c r="V5" s="13"/>
    </row>
    <row r="6" spans="1:23" ht="18" customHeight="1">
      <c r="A6" s="6"/>
      <c r="B6" s="88" t="s">
        <v>10</v>
      </c>
      <c r="C6" s="21">
        <v>3</v>
      </c>
      <c r="D6" s="82" t="s">
        <v>13</v>
      </c>
      <c r="E6" s="17" t="s">
        <v>265</v>
      </c>
      <c r="F6" s="76">
        <v>0.35416666666666669</v>
      </c>
      <c r="G6" s="10">
        <v>0.41666666666666669</v>
      </c>
      <c r="H6" s="11">
        <f t="shared" si="0"/>
        <v>6.25E-2</v>
      </c>
      <c r="I6" s="9">
        <f t="shared" si="1"/>
        <v>0.41666666666666669</v>
      </c>
      <c r="J6" s="12"/>
      <c r="K6" s="11">
        <f t="shared" si="2"/>
        <v>-0.41666666666666669</v>
      </c>
      <c r="L6" s="9">
        <f t="shared" si="3"/>
        <v>2.0833333333333332E-2</v>
      </c>
      <c r="M6" s="12"/>
      <c r="N6" s="11">
        <f t="shared" si="4"/>
        <v>-2.0833333333333332E-2</v>
      </c>
      <c r="O6" s="9">
        <f t="shared" si="5"/>
        <v>2.0833333333333332E-2</v>
      </c>
      <c r="P6" s="12"/>
      <c r="Q6" s="11">
        <f t="shared" si="6"/>
        <v>-2.0833333333333332E-2</v>
      </c>
      <c r="R6" s="9">
        <f t="shared" si="7"/>
        <v>2.0833333333333332E-2</v>
      </c>
      <c r="S6" s="12"/>
      <c r="T6" s="11">
        <f t="shared" si="8"/>
        <v>-2.0833333333333332E-2</v>
      </c>
      <c r="U6" s="24">
        <f t="shared" si="9"/>
        <v>-0.41666666666666663</v>
      </c>
      <c r="V6" s="13"/>
    </row>
    <row r="7" spans="1:23" ht="18" customHeight="1">
      <c r="A7" s="6"/>
      <c r="B7" s="88" t="s">
        <v>10</v>
      </c>
      <c r="C7" s="21">
        <v>4</v>
      </c>
      <c r="D7" s="1" t="s">
        <v>14</v>
      </c>
      <c r="E7" s="17" t="s">
        <v>15</v>
      </c>
      <c r="F7" s="76">
        <v>0.35416666666666669</v>
      </c>
      <c r="G7" s="10">
        <v>0.41666666666666669</v>
      </c>
      <c r="H7" s="11">
        <f t="shared" si="0"/>
        <v>6.25E-2</v>
      </c>
      <c r="I7" s="9">
        <f t="shared" si="1"/>
        <v>0.41666666666666669</v>
      </c>
      <c r="J7" s="12">
        <v>0.51796296296296296</v>
      </c>
      <c r="K7" s="11">
        <f t="shared" si="2"/>
        <v>0.10129629629629627</v>
      </c>
      <c r="L7" s="9">
        <f t="shared" si="3"/>
        <v>0.53879629629629633</v>
      </c>
      <c r="M7" s="12">
        <v>0.58371527777777776</v>
      </c>
      <c r="N7" s="11">
        <f t="shared" si="4"/>
        <v>4.4918981481481435E-2</v>
      </c>
      <c r="O7" s="9">
        <f t="shared" si="5"/>
        <v>0.60454861111111113</v>
      </c>
      <c r="P7" s="12">
        <v>0.64538194444444441</v>
      </c>
      <c r="Q7" s="11">
        <f t="shared" si="6"/>
        <v>4.0833333333333277E-2</v>
      </c>
      <c r="R7" s="9">
        <f t="shared" si="7"/>
        <v>0.66621527777777778</v>
      </c>
      <c r="S7" s="12">
        <v>0.70739583333333333</v>
      </c>
      <c r="T7" s="11">
        <f t="shared" si="8"/>
        <v>4.1180555555555554E-2</v>
      </c>
      <c r="U7" s="24">
        <f t="shared" si="9"/>
        <v>0.29072916666666654</v>
      </c>
      <c r="V7" s="13"/>
    </row>
    <row r="8" spans="1:23" ht="18" customHeight="1">
      <c r="A8" s="6"/>
      <c r="B8" s="88" t="s">
        <v>16</v>
      </c>
      <c r="C8" s="21">
        <v>5</v>
      </c>
      <c r="D8" s="1" t="s">
        <v>17</v>
      </c>
      <c r="E8" s="17" t="s">
        <v>18</v>
      </c>
      <c r="F8" s="76">
        <v>0.35416666666666669</v>
      </c>
      <c r="G8" s="10">
        <v>0.41666666666666669</v>
      </c>
      <c r="H8" s="11">
        <f t="shared" si="0"/>
        <v>6.25E-2</v>
      </c>
      <c r="I8" s="9">
        <f t="shared" si="1"/>
        <v>0.41666666666666669</v>
      </c>
      <c r="J8" s="12"/>
      <c r="K8" s="11">
        <f t="shared" si="2"/>
        <v>-0.41666666666666669</v>
      </c>
      <c r="L8" s="9">
        <f t="shared" si="3"/>
        <v>2.0833333333333332E-2</v>
      </c>
      <c r="M8" s="12"/>
      <c r="N8" s="11">
        <f t="shared" si="4"/>
        <v>-2.0833333333333332E-2</v>
      </c>
      <c r="O8" s="9">
        <f t="shared" si="5"/>
        <v>2.0833333333333332E-2</v>
      </c>
      <c r="P8" s="12"/>
      <c r="Q8" s="11">
        <f t="shared" si="6"/>
        <v>-2.0833333333333332E-2</v>
      </c>
      <c r="R8" s="9">
        <f t="shared" si="7"/>
        <v>2.0833333333333332E-2</v>
      </c>
      <c r="S8" s="12"/>
      <c r="T8" s="11">
        <f t="shared" si="8"/>
        <v>-2.0833333333333332E-2</v>
      </c>
      <c r="U8" s="24">
        <f t="shared" si="9"/>
        <v>-0.41666666666666663</v>
      </c>
      <c r="V8" s="13"/>
    </row>
    <row r="9" spans="1:23" ht="18" customHeight="1">
      <c r="A9" s="6"/>
      <c r="B9" s="88" t="s">
        <v>16</v>
      </c>
      <c r="C9" s="21">
        <v>6</v>
      </c>
      <c r="D9" s="82" t="s">
        <v>19</v>
      </c>
      <c r="E9" s="17" t="s">
        <v>20</v>
      </c>
      <c r="F9" s="76">
        <v>0.35416666666666669</v>
      </c>
      <c r="G9" s="10">
        <v>0.41666666666666669</v>
      </c>
      <c r="H9" s="11">
        <f t="shared" si="0"/>
        <v>6.25E-2</v>
      </c>
      <c r="I9" s="9">
        <f t="shared" si="1"/>
        <v>0.41666666666666669</v>
      </c>
      <c r="J9" s="12"/>
      <c r="K9" s="11">
        <f t="shared" si="2"/>
        <v>-0.41666666666666669</v>
      </c>
      <c r="L9" s="9">
        <f t="shared" si="3"/>
        <v>2.0833333333333332E-2</v>
      </c>
      <c r="M9" s="12"/>
      <c r="N9" s="11">
        <f t="shared" si="4"/>
        <v>-2.0833333333333332E-2</v>
      </c>
      <c r="O9" s="9">
        <f t="shared" si="5"/>
        <v>2.0833333333333332E-2</v>
      </c>
      <c r="P9" s="12"/>
      <c r="Q9" s="11">
        <f t="shared" si="6"/>
        <v>-2.0833333333333332E-2</v>
      </c>
      <c r="R9" s="9">
        <f t="shared" si="7"/>
        <v>2.0833333333333332E-2</v>
      </c>
      <c r="S9" s="12"/>
      <c r="T9" s="11">
        <f t="shared" si="8"/>
        <v>-2.0833333333333332E-2</v>
      </c>
      <c r="U9" s="24">
        <f t="shared" si="9"/>
        <v>-0.41666666666666663</v>
      </c>
      <c r="V9" s="13"/>
    </row>
    <row r="10" spans="1:23" ht="18" customHeight="1">
      <c r="A10" s="6"/>
      <c r="B10" s="88" t="s">
        <v>16</v>
      </c>
      <c r="C10" s="21">
        <v>7</v>
      </c>
      <c r="D10" s="1" t="s">
        <v>21</v>
      </c>
      <c r="E10" s="17" t="s">
        <v>22</v>
      </c>
      <c r="F10" s="76">
        <v>0.35416666666666669</v>
      </c>
      <c r="G10" s="10">
        <v>0.41666666666666669</v>
      </c>
      <c r="H10" s="11">
        <f t="shared" si="0"/>
        <v>6.25E-2</v>
      </c>
      <c r="I10" s="9">
        <f t="shared" si="1"/>
        <v>0.41666666666666669</v>
      </c>
      <c r="J10" s="12">
        <v>0.52625</v>
      </c>
      <c r="K10" s="11">
        <f t="shared" si="2"/>
        <v>0.10958333333333331</v>
      </c>
      <c r="L10" s="9">
        <f t="shared" si="3"/>
        <v>0.54708333333333337</v>
      </c>
      <c r="M10" s="12">
        <v>0.59508101851851858</v>
      </c>
      <c r="N10" s="11">
        <f t="shared" si="4"/>
        <v>4.7997685185185213E-2</v>
      </c>
      <c r="O10" s="9">
        <f t="shared" si="5"/>
        <v>0.61591435185185195</v>
      </c>
      <c r="P10" s="12">
        <v>0.6635416666666667</v>
      </c>
      <c r="Q10" s="11">
        <f t="shared" si="6"/>
        <v>4.7627314814814747E-2</v>
      </c>
      <c r="R10" s="9">
        <f t="shared" si="7"/>
        <v>0.68437500000000007</v>
      </c>
      <c r="S10" s="12">
        <v>0.7157175925925926</v>
      </c>
      <c r="T10" s="11">
        <f t="shared" si="8"/>
        <v>3.1342592592592533E-2</v>
      </c>
      <c r="U10" s="24">
        <f t="shared" si="9"/>
        <v>0.2990509259259258</v>
      </c>
      <c r="V10" s="13"/>
    </row>
    <row r="11" spans="1:23" ht="18" customHeight="1">
      <c r="A11" s="6"/>
      <c r="B11" s="88" t="s">
        <v>16</v>
      </c>
      <c r="C11" s="21">
        <v>8</v>
      </c>
      <c r="D11" s="1" t="s">
        <v>23</v>
      </c>
      <c r="E11" s="17" t="s">
        <v>24</v>
      </c>
      <c r="F11" s="76">
        <v>0.35416666666666669</v>
      </c>
      <c r="G11" s="10">
        <v>0.41666666666666669</v>
      </c>
      <c r="H11" s="11">
        <f t="shared" si="0"/>
        <v>6.25E-2</v>
      </c>
      <c r="I11" s="9">
        <f t="shared" si="1"/>
        <v>0.41666666666666669</v>
      </c>
      <c r="J11" s="12">
        <v>0.53059027777777779</v>
      </c>
      <c r="K11" s="11">
        <f t="shared" si="2"/>
        <v>0.1139236111111111</v>
      </c>
      <c r="L11" s="9">
        <f t="shared" si="3"/>
        <v>0.55142361111111116</v>
      </c>
      <c r="M11" s="12">
        <v>0.59542824074074074</v>
      </c>
      <c r="N11" s="11">
        <f t="shared" si="4"/>
        <v>4.4004629629629588E-2</v>
      </c>
      <c r="O11" s="9">
        <f t="shared" si="5"/>
        <v>0.61626157407407411</v>
      </c>
      <c r="P11" s="12">
        <v>0.66006944444444449</v>
      </c>
      <c r="Q11" s="11">
        <f t="shared" si="6"/>
        <v>4.3807870370370372E-2</v>
      </c>
      <c r="R11" s="9">
        <f t="shared" si="7"/>
        <v>0.68090277777777786</v>
      </c>
      <c r="S11" s="12">
        <v>0.71288194444444442</v>
      </c>
      <c r="T11" s="11">
        <f t="shared" si="8"/>
        <v>3.1979166666666559E-2</v>
      </c>
      <c r="U11" s="24">
        <f t="shared" si="9"/>
        <v>0.30315972222222204</v>
      </c>
      <c r="V11" s="13">
        <v>6.9444444444444441E-3</v>
      </c>
    </row>
    <row r="12" spans="1:23" ht="18" customHeight="1">
      <c r="A12" s="6"/>
      <c r="B12" s="88" t="s">
        <v>25</v>
      </c>
      <c r="C12" s="21">
        <v>9</v>
      </c>
      <c r="D12" s="83" t="s">
        <v>26</v>
      </c>
      <c r="E12" s="17" t="s">
        <v>27</v>
      </c>
      <c r="F12" s="76">
        <v>0.35416666666666669</v>
      </c>
      <c r="G12" s="10">
        <v>0.41666666666666669</v>
      </c>
      <c r="H12" s="11">
        <f t="shared" si="0"/>
        <v>6.25E-2</v>
      </c>
      <c r="I12" s="9">
        <f t="shared" si="1"/>
        <v>0.41666666666666669</v>
      </c>
      <c r="J12" s="12"/>
      <c r="K12" s="11">
        <f t="shared" si="2"/>
        <v>-0.41666666666666669</v>
      </c>
      <c r="L12" s="9">
        <f t="shared" si="3"/>
        <v>2.0833333333333332E-2</v>
      </c>
      <c r="M12" s="12"/>
      <c r="N12" s="11">
        <f t="shared" si="4"/>
        <v>-2.0833333333333332E-2</v>
      </c>
      <c r="O12" s="9">
        <f t="shared" si="5"/>
        <v>2.0833333333333332E-2</v>
      </c>
      <c r="P12" s="12"/>
      <c r="Q12" s="11">
        <f t="shared" si="6"/>
        <v>-2.0833333333333332E-2</v>
      </c>
      <c r="R12" s="9">
        <f t="shared" si="7"/>
        <v>2.0833333333333332E-2</v>
      </c>
      <c r="S12" s="12"/>
      <c r="T12" s="11">
        <f t="shared" si="8"/>
        <v>-2.0833333333333332E-2</v>
      </c>
      <c r="U12" s="24">
        <f t="shared" si="9"/>
        <v>-0.41666666666666663</v>
      </c>
      <c r="V12" s="13"/>
    </row>
    <row r="13" spans="1:23" ht="18" customHeight="1">
      <c r="A13" s="6"/>
      <c r="B13" s="88" t="s">
        <v>25</v>
      </c>
      <c r="C13" s="21">
        <v>10</v>
      </c>
      <c r="D13" s="82" t="s">
        <v>28</v>
      </c>
      <c r="E13" s="17" t="s">
        <v>29</v>
      </c>
      <c r="F13" s="76">
        <v>0.35416666666666669</v>
      </c>
      <c r="G13" s="10">
        <v>0.41666666666666669</v>
      </c>
      <c r="H13" s="11">
        <f t="shared" si="0"/>
        <v>6.25E-2</v>
      </c>
      <c r="I13" s="9">
        <f t="shared" si="1"/>
        <v>0.41666666666666669</v>
      </c>
      <c r="J13" s="12"/>
      <c r="K13" s="11">
        <f t="shared" si="2"/>
        <v>-0.41666666666666669</v>
      </c>
      <c r="L13" s="9">
        <f t="shared" si="3"/>
        <v>2.0833333333333332E-2</v>
      </c>
      <c r="M13" s="12"/>
      <c r="N13" s="11">
        <f t="shared" si="4"/>
        <v>-2.0833333333333332E-2</v>
      </c>
      <c r="O13" s="9">
        <f t="shared" si="5"/>
        <v>2.0833333333333332E-2</v>
      </c>
      <c r="P13" s="12"/>
      <c r="Q13" s="11">
        <f t="shared" si="6"/>
        <v>-2.0833333333333332E-2</v>
      </c>
      <c r="R13" s="9">
        <f t="shared" si="7"/>
        <v>2.0833333333333332E-2</v>
      </c>
      <c r="S13" s="12"/>
      <c r="T13" s="11">
        <f t="shared" si="8"/>
        <v>-2.0833333333333332E-2</v>
      </c>
      <c r="U13" s="24">
        <f t="shared" si="9"/>
        <v>-0.41666666666666663</v>
      </c>
      <c r="V13" s="13"/>
    </row>
    <row r="14" spans="1:23" ht="18" customHeight="1">
      <c r="A14" s="6"/>
      <c r="B14" s="88" t="s">
        <v>25</v>
      </c>
      <c r="C14" s="21">
        <v>11</v>
      </c>
      <c r="D14" s="1" t="s">
        <v>30</v>
      </c>
      <c r="E14" s="17" t="s">
        <v>31</v>
      </c>
      <c r="F14" s="76">
        <v>0.35416666666666669</v>
      </c>
      <c r="G14" s="10">
        <v>0.41666666666666669</v>
      </c>
      <c r="H14" s="11">
        <f t="shared" si="0"/>
        <v>6.25E-2</v>
      </c>
      <c r="I14" s="9">
        <f t="shared" si="1"/>
        <v>0.41666666666666669</v>
      </c>
      <c r="J14" s="12"/>
      <c r="K14" s="11">
        <f t="shared" si="2"/>
        <v>-0.41666666666666669</v>
      </c>
      <c r="L14" s="9">
        <f t="shared" si="3"/>
        <v>2.0833333333333332E-2</v>
      </c>
      <c r="M14" s="12"/>
      <c r="N14" s="11">
        <f t="shared" si="4"/>
        <v>-2.0833333333333332E-2</v>
      </c>
      <c r="O14" s="9">
        <f t="shared" si="5"/>
        <v>2.0833333333333332E-2</v>
      </c>
      <c r="P14" s="12"/>
      <c r="Q14" s="11">
        <f t="shared" si="6"/>
        <v>-2.0833333333333332E-2</v>
      </c>
      <c r="R14" s="9">
        <f t="shared" si="7"/>
        <v>2.0833333333333332E-2</v>
      </c>
      <c r="S14" s="12"/>
      <c r="T14" s="11">
        <f t="shared" si="8"/>
        <v>-2.0833333333333332E-2</v>
      </c>
      <c r="U14" s="24">
        <f t="shared" si="9"/>
        <v>-0.41666666666666663</v>
      </c>
      <c r="V14" s="13"/>
    </row>
    <row r="15" spans="1:23" ht="18" customHeight="1">
      <c r="A15" s="6"/>
      <c r="B15" s="88" t="s">
        <v>25</v>
      </c>
      <c r="C15" s="21">
        <v>12</v>
      </c>
      <c r="D15" s="82" t="s">
        <v>32</v>
      </c>
      <c r="E15" s="17" t="s">
        <v>33</v>
      </c>
      <c r="F15" s="76">
        <v>0.35416666666666669</v>
      </c>
      <c r="G15" s="10">
        <v>0.41666666666666669</v>
      </c>
      <c r="H15" s="11">
        <f t="shared" si="0"/>
        <v>6.25E-2</v>
      </c>
      <c r="I15" s="9">
        <f t="shared" si="1"/>
        <v>0.41666666666666669</v>
      </c>
      <c r="J15" s="12"/>
      <c r="K15" s="11">
        <f t="shared" si="2"/>
        <v>-0.41666666666666669</v>
      </c>
      <c r="L15" s="9">
        <f t="shared" si="3"/>
        <v>2.0833333333333332E-2</v>
      </c>
      <c r="M15" s="12"/>
      <c r="N15" s="11">
        <f t="shared" si="4"/>
        <v>-2.0833333333333332E-2</v>
      </c>
      <c r="O15" s="9">
        <f t="shared" si="5"/>
        <v>2.0833333333333332E-2</v>
      </c>
      <c r="P15" s="12"/>
      <c r="Q15" s="11">
        <f t="shared" si="6"/>
        <v>-2.0833333333333332E-2</v>
      </c>
      <c r="R15" s="9">
        <f t="shared" si="7"/>
        <v>2.0833333333333332E-2</v>
      </c>
      <c r="S15" s="12"/>
      <c r="T15" s="11">
        <f t="shared" si="8"/>
        <v>-2.0833333333333332E-2</v>
      </c>
      <c r="U15" s="24">
        <f t="shared" si="9"/>
        <v>-0.41666666666666663</v>
      </c>
      <c r="V15" s="13"/>
    </row>
    <row r="16" spans="1:23" ht="18" customHeight="1">
      <c r="A16" s="6"/>
      <c r="B16" s="88" t="s">
        <v>34</v>
      </c>
      <c r="C16" s="21">
        <v>13</v>
      </c>
      <c r="D16" s="1" t="s">
        <v>35</v>
      </c>
      <c r="E16" s="17" t="s">
        <v>36</v>
      </c>
      <c r="F16" s="76">
        <v>0.35416666666666669</v>
      </c>
      <c r="G16" s="10">
        <v>0.41666666666666669</v>
      </c>
      <c r="H16" s="11">
        <f t="shared" si="0"/>
        <v>6.25E-2</v>
      </c>
      <c r="I16" s="9">
        <f t="shared" si="1"/>
        <v>0.41666666666666669</v>
      </c>
      <c r="J16" s="12"/>
      <c r="K16" s="11">
        <f t="shared" si="2"/>
        <v>-0.41666666666666669</v>
      </c>
      <c r="L16" s="9">
        <f t="shared" si="3"/>
        <v>2.0833333333333332E-2</v>
      </c>
      <c r="M16" s="12"/>
      <c r="N16" s="11">
        <f t="shared" si="4"/>
        <v>-2.0833333333333332E-2</v>
      </c>
      <c r="O16" s="9">
        <f t="shared" si="5"/>
        <v>2.0833333333333332E-2</v>
      </c>
      <c r="P16" s="12"/>
      <c r="Q16" s="11">
        <f t="shared" si="6"/>
        <v>-2.0833333333333332E-2</v>
      </c>
      <c r="R16" s="9">
        <f t="shared" si="7"/>
        <v>2.0833333333333332E-2</v>
      </c>
      <c r="S16" s="12"/>
      <c r="T16" s="11">
        <f t="shared" si="8"/>
        <v>-2.0833333333333332E-2</v>
      </c>
      <c r="U16" s="24">
        <f t="shared" si="9"/>
        <v>-0.41666666666666663</v>
      </c>
      <c r="V16" s="13"/>
    </row>
    <row r="17" spans="1:22" ht="18" customHeight="1">
      <c r="A17" s="6"/>
      <c r="B17" s="88" t="s">
        <v>34</v>
      </c>
      <c r="C17" s="21">
        <v>14</v>
      </c>
      <c r="D17" s="1" t="s">
        <v>37</v>
      </c>
      <c r="E17" s="17" t="s">
        <v>38</v>
      </c>
      <c r="F17" s="76">
        <v>0.35416666666666669</v>
      </c>
      <c r="G17" s="10">
        <v>0.41666666666666669</v>
      </c>
      <c r="H17" s="11">
        <f t="shared" si="0"/>
        <v>6.25E-2</v>
      </c>
      <c r="I17" s="9">
        <f t="shared" si="1"/>
        <v>0.41666666666666669</v>
      </c>
      <c r="J17" s="12"/>
      <c r="K17" s="11">
        <f t="shared" si="2"/>
        <v>-0.41666666666666669</v>
      </c>
      <c r="L17" s="9">
        <f t="shared" si="3"/>
        <v>2.0833333333333332E-2</v>
      </c>
      <c r="M17" s="12"/>
      <c r="N17" s="11">
        <f t="shared" si="4"/>
        <v>-2.0833333333333332E-2</v>
      </c>
      <c r="O17" s="9">
        <f t="shared" si="5"/>
        <v>2.0833333333333332E-2</v>
      </c>
      <c r="P17" s="12"/>
      <c r="Q17" s="11">
        <f t="shared" si="6"/>
        <v>-2.0833333333333332E-2</v>
      </c>
      <c r="R17" s="9">
        <f t="shared" si="7"/>
        <v>2.0833333333333332E-2</v>
      </c>
      <c r="S17" s="12"/>
      <c r="T17" s="11">
        <f t="shared" si="8"/>
        <v>-2.0833333333333332E-2</v>
      </c>
      <c r="U17" s="24">
        <f t="shared" si="9"/>
        <v>-0.41666666666666663</v>
      </c>
      <c r="V17" s="13"/>
    </row>
    <row r="18" spans="1:22" ht="18" customHeight="1">
      <c r="A18" s="6"/>
      <c r="B18" s="88" t="s">
        <v>34</v>
      </c>
      <c r="C18" s="21">
        <v>15</v>
      </c>
      <c r="D18" s="1" t="s">
        <v>39</v>
      </c>
      <c r="E18" s="17" t="s">
        <v>40</v>
      </c>
      <c r="F18" s="76">
        <v>0.35416666666666669</v>
      </c>
      <c r="G18" s="10">
        <v>0.41666666666666669</v>
      </c>
      <c r="H18" s="11">
        <f t="shared" si="0"/>
        <v>6.25E-2</v>
      </c>
      <c r="I18" s="9">
        <f t="shared" si="1"/>
        <v>0.41666666666666669</v>
      </c>
      <c r="J18" s="12"/>
      <c r="K18" s="11">
        <f t="shared" si="2"/>
        <v>-0.41666666666666669</v>
      </c>
      <c r="L18" s="9">
        <f t="shared" si="3"/>
        <v>2.0833333333333332E-2</v>
      </c>
      <c r="M18" s="12"/>
      <c r="N18" s="11">
        <f t="shared" si="4"/>
        <v>-2.0833333333333332E-2</v>
      </c>
      <c r="O18" s="9">
        <f t="shared" si="5"/>
        <v>2.0833333333333332E-2</v>
      </c>
      <c r="P18" s="12"/>
      <c r="Q18" s="11">
        <f t="shared" si="6"/>
        <v>-2.0833333333333332E-2</v>
      </c>
      <c r="R18" s="9">
        <f t="shared" si="7"/>
        <v>2.0833333333333332E-2</v>
      </c>
      <c r="S18" s="12"/>
      <c r="T18" s="11">
        <f t="shared" si="8"/>
        <v>-2.0833333333333332E-2</v>
      </c>
      <c r="U18" s="24">
        <f t="shared" si="9"/>
        <v>-0.41666666666666663</v>
      </c>
      <c r="V18" s="13"/>
    </row>
    <row r="19" spans="1:22" ht="18" customHeight="1">
      <c r="A19" s="6"/>
      <c r="B19" s="88" t="s">
        <v>34</v>
      </c>
      <c r="C19" s="21">
        <v>16</v>
      </c>
      <c r="D19" s="1" t="s">
        <v>41</v>
      </c>
      <c r="E19" s="17" t="s">
        <v>42</v>
      </c>
      <c r="F19" s="76">
        <v>0.35416666666666669</v>
      </c>
      <c r="G19" s="10">
        <v>0.41666666666666669</v>
      </c>
      <c r="H19" s="11">
        <f t="shared" si="0"/>
        <v>6.25E-2</v>
      </c>
      <c r="I19" s="9">
        <f t="shared" si="1"/>
        <v>0.41666666666666669</v>
      </c>
      <c r="J19" s="12"/>
      <c r="K19" s="11">
        <f t="shared" si="2"/>
        <v>-0.41666666666666669</v>
      </c>
      <c r="L19" s="9">
        <f t="shared" si="3"/>
        <v>2.0833333333333332E-2</v>
      </c>
      <c r="M19" s="12"/>
      <c r="N19" s="11">
        <f t="shared" si="4"/>
        <v>-2.0833333333333332E-2</v>
      </c>
      <c r="O19" s="9">
        <f t="shared" si="5"/>
        <v>2.0833333333333332E-2</v>
      </c>
      <c r="P19" s="12"/>
      <c r="Q19" s="11">
        <f t="shared" si="6"/>
        <v>-2.0833333333333332E-2</v>
      </c>
      <c r="R19" s="9">
        <f t="shared" si="7"/>
        <v>2.0833333333333332E-2</v>
      </c>
      <c r="S19" s="12"/>
      <c r="T19" s="11">
        <f t="shared" si="8"/>
        <v>-2.0833333333333332E-2</v>
      </c>
      <c r="U19" s="24">
        <f t="shared" si="9"/>
        <v>-0.41666666666666663</v>
      </c>
      <c r="V19" s="13"/>
    </row>
    <row r="20" spans="1:22" ht="18" customHeight="1">
      <c r="A20" s="6"/>
      <c r="B20" s="88" t="s">
        <v>43</v>
      </c>
      <c r="C20" s="21">
        <v>17</v>
      </c>
      <c r="D20" s="1" t="s">
        <v>44</v>
      </c>
      <c r="E20" s="17" t="s">
        <v>45</v>
      </c>
      <c r="F20" s="76">
        <v>0.35416666666666669</v>
      </c>
      <c r="G20" s="10">
        <v>0.41666666666666669</v>
      </c>
      <c r="H20" s="11">
        <f t="shared" si="0"/>
        <v>6.25E-2</v>
      </c>
      <c r="I20" s="9">
        <f t="shared" si="1"/>
        <v>0.41666666666666669</v>
      </c>
      <c r="J20" s="12">
        <v>0.51143518518518516</v>
      </c>
      <c r="K20" s="11">
        <f t="shared" si="2"/>
        <v>9.4768518518518474E-2</v>
      </c>
      <c r="L20" s="9">
        <f t="shared" si="3"/>
        <v>0.53226851851851853</v>
      </c>
      <c r="M20" s="12">
        <v>0.56943287037037038</v>
      </c>
      <c r="N20" s="11">
        <f t="shared" si="4"/>
        <v>3.7164351851851851E-2</v>
      </c>
      <c r="O20" s="9">
        <f t="shared" si="5"/>
        <v>0.59026620370370375</v>
      </c>
      <c r="P20" s="12">
        <v>0.62814814814814812</v>
      </c>
      <c r="Q20" s="11">
        <f t="shared" si="6"/>
        <v>3.7881944444444371E-2</v>
      </c>
      <c r="R20" s="9">
        <f t="shared" si="7"/>
        <v>0.64898148148148149</v>
      </c>
      <c r="S20" s="12">
        <v>0.67673611111111109</v>
      </c>
      <c r="T20" s="11">
        <f t="shared" si="8"/>
        <v>2.7754629629629601E-2</v>
      </c>
      <c r="U20" s="24">
        <f t="shared" si="9"/>
        <v>0.2600694444444443</v>
      </c>
      <c r="V20" s="13"/>
    </row>
    <row r="21" spans="1:22" ht="18" customHeight="1">
      <c r="A21" s="6"/>
      <c r="B21" s="88" t="s">
        <v>43</v>
      </c>
      <c r="C21" s="21">
        <v>18</v>
      </c>
      <c r="D21" s="82" t="s">
        <v>46</v>
      </c>
      <c r="E21" s="17" t="s">
        <v>47</v>
      </c>
      <c r="F21" s="76">
        <v>0.35416666666666669</v>
      </c>
      <c r="G21" s="10">
        <v>0.41666666666666669</v>
      </c>
      <c r="H21" s="11">
        <f t="shared" si="0"/>
        <v>6.25E-2</v>
      </c>
      <c r="I21" s="9">
        <f t="shared" si="1"/>
        <v>0.41666666666666669</v>
      </c>
      <c r="J21" s="12"/>
      <c r="K21" s="11">
        <f t="shared" si="2"/>
        <v>-0.41666666666666669</v>
      </c>
      <c r="L21" s="9">
        <f t="shared" si="3"/>
        <v>2.0833333333333332E-2</v>
      </c>
      <c r="M21" s="12"/>
      <c r="N21" s="11">
        <f t="shared" si="4"/>
        <v>-2.0833333333333332E-2</v>
      </c>
      <c r="O21" s="9">
        <f t="shared" si="5"/>
        <v>2.0833333333333332E-2</v>
      </c>
      <c r="P21" s="12"/>
      <c r="Q21" s="11">
        <f t="shared" si="6"/>
        <v>-2.0833333333333332E-2</v>
      </c>
      <c r="R21" s="9">
        <f t="shared" si="7"/>
        <v>2.0833333333333332E-2</v>
      </c>
      <c r="S21" s="12"/>
      <c r="T21" s="11">
        <f t="shared" si="8"/>
        <v>-2.0833333333333332E-2</v>
      </c>
      <c r="U21" s="24">
        <f t="shared" si="9"/>
        <v>-0.41666666666666663</v>
      </c>
      <c r="V21" s="13"/>
    </row>
    <row r="22" spans="1:22" ht="18" customHeight="1">
      <c r="A22" s="6"/>
      <c r="B22" s="88" t="s">
        <v>43</v>
      </c>
      <c r="C22" s="21">
        <v>19</v>
      </c>
      <c r="D22" s="1" t="s">
        <v>48</v>
      </c>
      <c r="E22" s="17" t="s">
        <v>49</v>
      </c>
      <c r="F22" s="76">
        <v>0.35416666666666669</v>
      </c>
      <c r="G22" s="10">
        <v>0.41666666666666669</v>
      </c>
      <c r="H22" s="11">
        <f t="shared" si="0"/>
        <v>6.25E-2</v>
      </c>
      <c r="I22" s="9">
        <f t="shared" si="1"/>
        <v>0.41666666666666669</v>
      </c>
      <c r="J22" s="12">
        <v>0.51127314814814817</v>
      </c>
      <c r="K22" s="11">
        <f t="shared" si="2"/>
        <v>9.4606481481481486E-2</v>
      </c>
      <c r="L22" s="9">
        <f t="shared" si="3"/>
        <v>0.53210648148148154</v>
      </c>
      <c r="M22" s="12">
        <v>0.56790509259259259</v>
      </c>
      <c r="N22" s="11">
        <f t="shared" si="4"/>
        <v>3.5798611111111045E-2</v>
      </c>
      <c r="O22" s="9">
        <f t="shared" si="5"/>
        <v>0.58873842592592596</v>
      </c>
      <c r="P22" s="12">
        <v>0.62812499999999993</v>
      </c>
      <c r="Q22" s="11">
        <f t="shared" si="6"/>
        <v>3.9386574074073977E-2</v>
      </c>
      <c r="R22" s="9">
        <f t="shared" si="7"/>
        <v>0.6489583333333333</v>
      </c>
      <c r="S22" s="12">
        <v>0.67787037037037035</v>
      </c>
      <c r="T22" s="11">
        <f t="shared" si="8"/>
        <v>2.8912037037037042E-2</v>
      </c>
      <c r="U22" s="24">
        <f t="shared" si="9"/>
        <v>0.26120370370370355</v>
      </c>
      <c r="V22" s="13"/>
    </row>
    <row r="23" spans="1:22" ht="18" customHeight="1">
      <c r="A23" s="6"/>
      <c r="B23" s="88" t="s">
        <v>43</v>
      </c>
      <c r="C23" s="21">
        <v>20</v>
      </c>
      <c r="D23" s="1" t="s">
        <v>50</v>
      </c>
      <c r="E23" s="17" t="s">
        <v>51</v>
      </c>
      <c r="F23" s="76">
        <v>0.35416666666666669</v>
      </c>
      <c r="G23" s="10">
        <v>0.41666666666666669</v>
      </c>
      <c r="H23" s="11">
        <f t="shared" si="0"/>
        <v>6.25E-2</v>
      </c>
      <c r="I23" s="9">
        <f t="shared" si="1"/>
        <v>0.41666666666666669</v>
      </c>
      <c r="J23" s="12">
        <v>0.51060185185185192</v>
      </c>
      <c r="K23" s="11">
        <f t="shared" si="2"/>
        <v>9.3935185185185233E-2</v>
      </c>
      <c r="L23" s="9">
        <f t="shared" si="3"/>
        <v>0.53143518518518529</v>
      </c>
      <c r="M23" s="12">
        <v>0.56752314814814808</v>
      </c>
      <c r="N23" s="11">
        <f t="shared" si="4"/>
        <v>3.6087962962962794E-2</v>
      </c>
      <c r="O23" s="9">
        <f t="shared" si="5"/>
        <v>0.58835648148148145</v>
      </c>
      <c r="P23" s="12">
        <v>0.6269675925925926</v>
      </c>
      <c r="Q23" s="11">
        <f t="shared" si="6"/>
        <v>3.8611111111111152E-2</v>
      </c>
      <c r="R23" s="9">
        <f t="shared" si="7"/>
        <v>0.64780092592592597</v>
      </c>
      <c r="S23" s="12">
        <v>0.6766550925925926</v>
      </c>
      <c r="T23" s="11">
        <f t="shared" si="8"/>
        <v>2.8854166666666625E-2</v>
      </c>
      <c r="U23" s="24">
        <f t="shared" si="9"/>
        <v>0.2599884259259258</v>
      </c>
      <c r="V23" s="13"/>
    </row>
    <row r="24" spans="1:22" ht="18" customHeight="1">
      <c r="A24" s="6"/>
      <c r="B24" s="88" t="s">
        <v>52</v>
      </c>
      <c r="C24" s="21">
        <v>21</v>
      </c>
      <c r="D24" s="1" t="s">
        <v>53</v>
      </c>
      <c r="E24" s="17" t="s">
        <v>54</v>
      </c>
      <c r="F24" s="76">
        <v>0.35416666666666669</v>
      </c>
      <c r="G24" s="10">
        <v>0.41666666666666669</v>
      </c>
      <c r="H24" s="11">
        <f t="shared" si="0"/>
        <v>6.25E-2</v>
      </c>
      <c r="I24" s="9">
        <f t="shared" si="1"/>
        <v>0.41666666666666669</v>
      </c>
      <c r="J24" s="12">
        <v>0.52127314814814818</v>
      </c>
      <c r="K24" s="11">
        <f t="shared" si="2"/>
        <v>0.10460648148148149</v>
      </c>
      <c r="L24" s="9">
        <f t="shared" si="3"/>
        <v>0.54210648148148155</v>
      </c>
      <c r="M24" s="12">
        <v>0.58193287037037034</v>
      </c>
      <c r="N24" s="11">
        <f t="shared" si="4"/>
        <v>3.9826388888888786E-2</v>
      </c>
      <c r="O24" s="9">
        <f t="shared" si="5"/>
        <v>0.60276620370370371</v>
      </c>
      <c r="P24" s="12">
        <v>0.63483796296296291</v>
      </c>
      <c r="Q24" s="11">
        <f t="shared" si="6"/>
        <v>3.2071759259259203E-2</v>
      </c>
      <c r="R24" s="9">
        <f t="shared" si="7"/>
        <v>0.65567129629629628</v>
      </c>
      <c r="S24" s="12">
        <v>0.68207175925925922</v>
      </c>
      <c r="T24" s="11">
        <f t="shared" si="8"/>
        <v>2.6400462962962945E-2</v>
      </c>
      <c r="U24" s="24">
        <f t="shared" si="9"/>
        <v>0.26540509259259243</v>
      </c>
      <c r="V24" s="13"/>
    </row>
    <row r="25" spans="1:22" ht="18" customHeight="1">
      <c r="A25" s="6"/>
      <c r="B25" s="88" t="s">
        <v>52</v>
      </c>
      <c r="C25" s="21">
        <v>22</v>
      </c>
      <c r="D25" s="1" t="s">
        <v>55</v>
      </c>
      <c r="E25" s="17" t="s">
        <v>56</v>
      </c>
      <c r="F25" s="76">
        <v>0.35416666666666669</v>
      </c>
      <c r="G25" s="10">
        <v>0.41666666666666669</v>
      </c>
      <c r="H25" s="11">
        <f t="shared" si="0"/>
        <v>6.25E-2</v>
      </c>
      <c r="I25" s="9">
        <f t="shared" si="1"/>
        <v>0.41666666666666669</v>
      </c>
      <c r="J25" s="12">
        <v>0.52222222222222225</v>
      </c>
      <c r="K25" s="11">
        <f t="shared" si="2"/>
        <v>0.10555555555555557</v>
      </c>
      <c r="L25" s="9">
        <f t="shared" si="3"/>
        <v>0.54305555555555562</v>
      </c>
      <c r="M25" s="12">
        <v>0.58337962962962964</v>
      </c>
      <c r="N25" s="11">
        <f t="shared" si="4"/>
        <v>4.0324074074074012E-2</v>
      </c>
      <c r="O25" s="9">
        <f t="shared" si="5"/>
        <v>0.60421296296296301</v>
      </c>
      <c r="P25" s="12">
        <v>0.63611111111111118</v>
      </c>
      <c r="Q25" s="11">
        <f t="shared" si="6"/>
        <v>3.1898148148148175E-2</v>
      </c>
      <c r="R25" s="9">
        <f t="shared" si="7"/>
        <v>0.65694444444444455</v>
      </c>
      <c r="S25" s="12">
        <v>0.69167824074074069</v>
      </c>
      <c r="T25" s="11">
        <f t="shared" si="8"/>
        <v>3.4733796296296138E-2</v>
      </c>
      <c r="U25" s="24">
        <f t="shared" si="9"/>
        <v>0.27501157407407389</v>
      </c>
      <c r="V25" s="13"/>
    </row>
    <row r="26" spans="1:22" ht="18" customHeight="1">
      <c r="A26" s="6"/>
      <c r="B26" s="88" t="s">
        <v>52</v>
      </c>
      <c r="C26" s="78">
        <v>23</v>
      </c>
      <c r="D26" s="82" t="s">
        <v>57</v>
      </c>
      <c r="E26" s="17" t="s">
        <v>58</v>
      </c>
      <c r="F26" s="76">
        <v>0.35416666666666669</v>
      </c>
      <c r="G26" s="10">
        <v>0.41666666666666669</v>
      </c>
      <c r="H26" s="11">
        <f t="shared" si="0"/>
        <v>6.25E-2</v>
      </c>
      <c r="I26" s="9">
        <f t="shared" si="1"/>
        <v>0.41666666666666669</v>
      </c>
      <c r="J26" s="12"/>
      <c r="K26" s="11">
        <f t="shared" si="2"/>
        <v>-0.41666666666666669</v>
      </c>
      <c r="L26" s="9">
        <f t="shared" si="3"/>
        <v>2.0833333333333332E-2</v>
      </c>
      <c r="M26" s="12"/>
      <c r="N26" s="11">
        <f t="shared" si="4"/>
        <v>-2.0833333333333332E-2</v>
      </c>
      <c r="O26" s="9">
        <f t="shared" si="5"/>
        <v>2.0833333333333332E-2</v>
      </c>
      <c r="P26" s="12"/>
      <c r="Q26" s="11">
        <f t="shared" si="6"/>
        <v>-2.0833333333333332E-2</v>
      </c>
      <c r="R26" s="9">
        <f t="shared" si="7"/>
        <v>2.0833333333333332E-2</v>
      </c>
      <c r="S26" s="12"/>
      <c r="T26" s="11">
        <f t="shared" si="8"/>
        <v>-2.0833333333333332E-2</v>
      </c>
      <c r="U26" s="24">
        <f t="shared" si="9"/>
        <v>-0.41666666666666663</v>
      </c>
      <c r="V26" s="13"/>
    </row>
    <row r="27" spans="1:22" ht="18" customHeight="1">
      <c r="A27" s="6"/>
      <c r="B27" s="88" t="s">
        <v>59</v>
      </c>
      <c r="C27" s="21">
        <v>24</v>
      </c>
      <c r="D27" s="1" t="s">
        <v>60</v>
      </c>
      <c r="E27" s="17" t="s">
        <v>61</v>
      </c>
      <c r="F27" s="76">
        <v>0.35416666666666669</v>
      </c>
      <c r="G27" s="10">
        <v>0.41666666666666669</v>
      </c>
      <c r="H27" s="11">
        <f t="shared" si="0"/>
        <v>6.25E-2</v>
      </c>
      <c r="I27" s="9">
        <f t="shared" si="1"/>
        <v>0.41666666666666669</v>
      </c>
      <c r="J27" s="12">
        <v>0.51440972222222225</v>
      </c>
      <c r="K27" s="11">
        <f t="shared" si="2"/>
        <v>9.7743055555555569E-2</v>
      </c>
      <c r="L27" s="9">
        <f t="shared" si="3"/>
        <v>0.53524305555555562</v>
      </c>
      <c r="M27" s="12">
        <v>0.57299768518518512</v>
      </c>
      <c r="N27" s="11">
        <f t="shared" si="4"/>
        <v>3.7754629629629499E-2</v>
      </c>
      <c r="O27" s="9">
        <f t="shared" si="5"/>
        <v>0.59383101851851849</v>
      </c>
      <c r="P27" s="12">
        <v>0.6407870370370371</v>
      </c>
      <c r="Q27" s="11">
        <f t="shared" si="6"/>
        <v>4.6956018518518605E-2</v>
      </c>
      <c r="R27" s="9">
        <f t="shared" si="7"/>
        <v>0.66162037037037047</v>
      </c>
      <c r="S27" s="12">
        <v>0.69943287037037039</v>
      </c>
      <c r="T27" s="11">
        <f t="shared" si="8"/>
        <v>3.7812499999999916E-2</v>
      </c>
      <c r="U27" s="24">
        <f t="shared" si="9"/>
        <v>0.28276620370370359</v>
      </c>
      <c r="V27" s="13"/>
    </row>
    <row r="28" spans="1:22" ht="18" customHeight="1">
      <c r="A28" s="6"/>
      <c r="B28" s="88" t="s">
        <v>59</v>
      </c>
      <c r="C28" s="21">
        <v>25</v>
      </c>
      <c r="D28" s="82" t="s">
        <v>62</v>
      </c>
      <c r="E28" s="17" t="s">
        <v>63</v>
      </c>
      <c r="F28" s="76">
        <v>0.35416666666666669</v>
      </c>
      <c r="G28" s="10">
        <v>0.41666666666666669</v>
      </c>
      <c r="H28" s="11">
        <f t="shared" si="0"/>
        <v>6.25E-2</v>
      </c>
      <c r="I28" s="9">
        <f t="shared" si="1"/>
        <v>0.41666666666666669</v>
      </c>
      <c r="J28" s="12"/>
      <c r="K28" s="11">
        <f t="shared" si="2"/>
        <v>-0.41666666666666669</v>
      </c>
      <c r="L28" s="9">
        <f t="shared" si="3"/>
        <v>2.0833333333333332E-2</v>
      </c>
      <c r="M28" s="12"/>
      <c r="N28" s="11">
        <f t="shared" si="4"/>
        <v>-2.0833333333333332E-2</v>
      </c>
      <c r="O28" s="9">
        <f t="shared" si="5"/>
        <v>2.0833333333333332E-2</v>
      </c>
      <c r="P28" s="12"/>
      <c r="Q28" s="11">
        <f t="shared" si="6"/>
        <v>-2.0833333333333332E-2</v>
      </c>
      <c r="R28" s="9">
        <f t="shared" si="7"/>
        <v>2.0833333333333332E-2</v>
      </c>
      <c r="S28" s="12"/>
      <c r="T28" s="11">
        <f t="shared" si="8"/>
        <v>-2.0833333333333332E-2</v>
      </c>
      <c r="U28" s="24">
        <f t="shared" si="9"/>
        <v>-0.41666666666666663</v>
      </c>
      <c r="V28" s="13"/>
    </row>
    <row r="29" spans="1:22" ht="18" customHeight="1">
      <c r="A29" s="6"/>
      <c r="B29" s="88" t="s">
        <v>59</v>
      </c>
      <c r="C29" s="78">
        <v>26</v>
      </c>
      <c r="D29" s="81" t="s">
        <v>64</v>
      </c>
      <c r="E29" s="17" t="s">
        <v>65</v>
      </c>
      <c r="F29" s="76">
        <v>0.35416666666666669</v>
      </c>
      <c r="G29" s="10">
        <v>0.41666666666666669</v>
      </c>
      <c r="H29" s="11">
        <f t="shared" si="0"/>
        <v>6.25E-2</v>
      </c>
      <c r="I29" s="9">
        <f t="shared" si="1"/>
        <v>0.41666666666666669</v>
      </c>
      <c r="J29" s="12"/>
      <c r="K29" s="11">
        <f t="shared" si="2"/>
        <v>-0.41666666666666669</v>
      </c>
      <c r="L29" s="9">
        <f t="shared" si="3"/>
        <v>2.0833333333333332E-2</v>
      </c>
      <c r="M29" s="12"/>
      <c r="N29" s="11">
        <f t="shared" si="4"/>
        <v>-2.0833333333333332E-2</v>
      </c>
      <c r="O29" s="9">
        <f t="shared" si="5"/>
        <v>2.0833333333333332E-2</v>
      </c>
      <c r="P29" s="12"/>
      <c r="Q29" s="11">
        <f t="shared" si="6"/>
        <v>-2.0833333333333332E-2</v>
      </c>
      <c r="R29" s="9">
        <f t="shared" si="7"/>
        <v>2.0833333333333332E-2</v>
      </c>
      <c r="S29" s="12"/>
      <c r="T29" s="11">
        <f t="shared" si="8"/>
        <v>-2.0833333333333332E-2</v>
      </c>
      <c r="U29" s="24">
        <f t="shared" si="9"/>
        <v>-0.41666666666666663</v>
      </c>
      <c r="V29" s="13"/>
    </row>
    <row r="30" spans="1:22" ht="18" customHeight="1">
      <c r="A30" s="6"/>
      <c r="B30" s="88" t="s">
        <v>66</v>
      </c>
      <c r="C30" s="21">
        <v>27</v>
      </c>
      <c r="D30" s="82" t="s">
        <v>67</v>
      </c>
      <c r="E30" s="17" t="s">
        <v>3</v>
      </c>
      <c r="F30" s="76">
        <v>0.35416666666666669</v>
      </c>
      <c r="G30" s="10">
        <v>0.41666666666666669</v>
      </c>
      <c r="H30" s="11">
        <f t="shared" si="0"/>
        <v>6.25E-2</v>
      </c>
      <c r="I30" s="9">
        <f t="shared" si="1"/>
        <v>0.41666666666666669</v>
      </c>
      <c r="J30" s="12"/>
      <c r="K30" s="11">
        <f t="shared" si="2"/>
        <v>-0.41666666666666669</v>
      </c>
      <c r="L30" s="9">
        <f t="shared" si="3"/>
        <v>2.0833333333333332E-2</v>
      </c>
      <c r="M30" s="12"/>
      <c r="N30" s="11">
        <f t="shared" si="4"/>
        <v>-2.0833333333333332E-2</v>
      </c>
      <c r="O30" s="9">
        <f t="shared" si="5"/>
        <v>2.0833333333333332E-2</v>
      </c>
      <c r="P30" s="12"/>
      <c r="Q30" s="11">
        <f t="shared" si="6"/>
        <v>-2.0833333333333332E-2</v>
      </c>
      <c r="R30" s="9">
        <f t="shared" si="7"/>
        <v>2.0833333333333332E-2</v>
      </c>
      <c r="S30" s="12"/>
      <c r="T30" s="11">
        <f t="shared" si="8"/>
        <v>-2.0833333333333332E-2</v>
      </c>
      <c r="U30" s="24">
        <f t="shared" si="9"/>
        <v>-0.41666666666666663</v>
      </c>
      <c r="V30" s="13"/>
    </row>
    <row r="31" spans="1:22" ht="18" customHeight="1">
      <c r="A31" s="6"/>
      <c r="B31" s="88" t="s">
        <v>66</v>
      </c>
      <c r="C31" s="21">
        <v>28</v>
      </c>
      <c r="D31" s="82" t="s">
        <v>68</v>
      </c>
      <c r="E31" s="17" t="s">
        <v>2</v>
      </c>
      <c r="F31" s="76">
        <v>0.35416666666666669</v>
      </c>
      <c r="G31" s="10">
        <v>0.41666666666666669</v>
      </c>
      <c r="H31" s="11">
        <f t="shared" si="0"/>
        <v>6.25E-2</v>
      </c>
      <c r="I31" s="9">
        <f t="shared" si="1"/>
        <v>0.41666666666666669</v>
      </c>
      <c r="J31" s="12"/>
      <c r="K31" s="11">
        <f t="shared" si="2"/>
        <v>-0.41666666666666669</v>
      </c>
      <c r="L31" s="9">
        <f t="shared" si="3"/>
        <v>2.0833333333333332E-2</v>
      </c>
      <c r="M31" s="12"/>
      <c r="N31" s="11">
        <f t="shared" si="4"/>
        <v>-2.0833333333333332E-2</v>
      </c>
      <c r="O31" s="9">
        <f t="shared" si="5"/>
        <v>2.0833333333333332E-2</v>
      </c>
      <c r="P31" s="12"/>
      <c r="Q31" s="11">
        <f t="shared" si="6"/>
        <v>-2.0833333333333332E-2</v>
      </c>
      <c r="R31" s="9">
        <f t="shared" si="7"/>
        <v>2.0833333333333332E-2</v>
      </c>
      <c r="S31" s="12"/>
      <c r="T31" s="11">
        <f t="shared" si="8"/>
        <v>-2.0833333333333332E-2</v>
      </c>
      <c r="U31" s="24">
        <f t="shared" si="9"/>
        <v>-0.41666666666666663</v>
      </c>
      <c r="V31" s="13"/>
    </row>
    <row r="32" spans="1:22" ht="18" customHeight="1">
      <c r="A32" s="6"/>
      <c r="B32" s="88" t="s">
        <v>66</v>
      </c>
      <c r="C32" s="21">
        <v>29</v>
      </c>
      <c r="D32" s="1" t="s">
        <v>69</v>
      </c>
      <c r="E32" s="17" t="s">
        <v>70</v>
      </c>
      <c r="F32" s="76">
        <v>0.35416666666666669</v>
      </c>
      <c r="G32" s="10">
        <v>0.41666666666666669</v>
      </c>
      <c r="H32" s="11">
        <f t="shared" si="0"/>
        <v>6.25E-2</v>
      </c>
      <c r="I32" s="9">
        <f t="shared" si="1"/>
        <v>0.41666666666666669</v>
      </c>
      <c r="J32" s="12">
        <v>0.54105324074074079</v>
      </c>
      <c r="K32" s="11">
        <f t="shared" si="2"/>
        <v>0.12438657407407411</v>
      </c>
      <c r="L32" s="9">
        <f t="shared" si="3"/>
        <v>0.56188657407407416</v>
      </c>
      <c r="M32" s="12">
        <v>0.60912037037037037</v>
      </c>
      <c r="N32" s="11">
        <f t="shared" si="4"/>
        <v>4.7233796296296204E-2</v>
      </c>
      <c r="O32" s="9">
        <f t="shared" si="5"/>
        <v>0.62995370370370374</v>
      </c>
      <c r="P32" s="12">
        <v>0.67891203703703706</v>
      </c>
      <c r="Q32" s="11">
        <f t="shared" si="6"/>
        <v>4.8958333333333326E-2</v>
      </c>
      <c r="R32" s="9">
        <f t="shared" si="7"/>
        <v>0.69974537037037043</v>
      </c>
      <c r="S32" s="12">
        <v>0.72841435185185188</v>
      </c>
      <c r="T32" s="11">
        <f t="shared" si="8"/>
        <v>2.8668981481481448E-2</v>
      </c>
      <c r="U32" s="24">
        <f t="shared" si="9"/>
        <v>0.31174768518518509</v>
      </c>
      <c r="V32" s="13"/>
    </row>
    <row r="33" spans="1:22" ht="18" customHeight="1">
      <c r="A33" s="6"/>
      <c r="B33" s="88" t="s">
        <v>277</v>
      </c>
      <c r="C33" s="21">
        <v>30</v>
      </c>
      <c r="D33" s="1" t="s">
        <v>71</v>
      </c>
      <c r="E33" s="17" t="s">
        <v>72</v>
      </c>
      <c r="F33" s="76">
        <v>0.35416666666666669</v>
      </c>
      <c r="G33" s="10">
        <v>0.41666666666666669</v>
      </c>
      <c r="H33" s="11">
        <f t="shared" si="0"/>
        <v>6.25E-2</v>
      </c>
      <c r="I33" s="9">
        <f t="shared" si="1"/>
        <v>0.41666666666666669</v>
      </c>
      <c r="J33" s="12">
        <v>0.51945601851851853</v>
      </c>
      <c r="K33" s="11">
        <f t="shared" si="2"/>
        <v>0.10278935185185184</v>
      </c>
      <c r="L33" s="9">
        <f t="shared" si="3"/>
        <v>0.5402893518518519</v>
      </c>
      <c r="M33" s="12">
        <v>0.58666666666666667</v>
      </c>
      <c r="N33" s="11">
        <f t="shared" si="4"/>
        <v>4.6377314814814774E-2</v>
      </c>
      <c r="O33" s="9">
        <f t="shared" si="5"/>
        <v>0.60750000000000004</v>
      </c>
      <c r="P33" s="12">
        <v>0.66144675925925933</v>
      </c>
      <c r="Q33" s="11">
        <f t="shared" si="6"/>
        <v>5.3946759259259291E-2</v>
      </c>
      <c r="R33" s="9">
        <f t="shared" si="7"/>
        <v>0.6822800925925927</v>
      </c>
      <c r="S33" s="12">
        <v>0.71226851851851858</v>
      </c>
      <c r="T33" s="11">
        <f t="shared" si="8"/>
        <v>2.9988425925925877E-2</v>
      </c>
      <c r="U33" s="24">
        <f t="shared" si="9"/>
        <v>0.29560185185185178</v>
      </c>
      <c r="V33" s="13"/>
    </row>
    <row r="34" spans="1:22" ht="18" customHeight="1">
      <c r="A34" s="6"/>
      <c r="B34" s="88" t="s">
        <v>73</v>
      </c>
      <c r="C34" s="21">
        <v>31</v>
      </c>
      <c r="D34" s="1" t="s">
        <v>74</v>
      </c>
      <c r="E34" s="17" t="s">
        <v>5</v>
      </c>
      <c r="F34" s="76">
        <v>0.35416666666666669</v>
      </c>
      <c r="G34" s="10">
        <v>0.41666666666666669</v>
      </c>
      <c r="H34" s="11">
        <f t="shared" si="0"/>
        <v>6.25E-2</v>
      </c>
      <c r="I34" s="9">
        <f t="shared" si="1"/>
        <v>0.41666666666666669</v>
      </c>
      <c r="J34" s="12">
        <v>0.54321759259259261</v>
      </c>
      <c r="K34" s="11">
        <f t="shared" si="2"/>
        <v>0.12655092592592593</v>
      </c>
      <c r="L34" s="9">
        <f t="shared" si="3"/>
        <v>0.56405092592592598</v>
      </c>
      <c r="M34" s="12">
        <v>0.61241898148148144</v>
      </c>
      <c r="N34" s="11">
        <f t="shared" si="4"/>
        <v>4.8368055555555456E-2</v>
      </c>
      <c r="O34" s="9">
        <f t="shared" si="5"/>
        <v>0.63325231481481481</v>
      </c>
      <c r="P34" s="12">
        <v>0.67513888888888884</v>
      </c>
      <c r="Q34" s="11">
        <f t="shared" si="6"/>
        <v>4.1886574074074034E-2</v>
      </c>
      <c r="R34" s="9">
        <f t="shared" si="7"/>
        <v>0.69597222222222221</v>
      </c>
      <c r="S34" s="12">
        <v>0.72819444444444448</v>
      </c>
      <c r="T34" s="11">
        <f t="shared" si="8"/>
        <v>3.2222222222222263E-2</v>
      </c>
      <c r="U34" s="24">
        <f t="shared" si="9"/>
        <v>0.31152777777777768</v>
      </c>
      <c r="V34" s="13"/>
    </row>
    <row r="35" spans="1:22" ht="18" customHeight="1">
      <c r="A35" s="6"/>
      <c r="B35" s="88" t="s">
        <v>66</v>
      </c>
      <c r="C35" s="21">
        <v>32</v>
      </c>
      <c r="D35" s="1" t="s">
        <v>275</v>
      </c>
      <c r="E35" s="17" t="s">
        <v>1</v>
      </c>
      <c r="F35" s="76">
        <v>0.35416666666666669</v>
      </c>
      <c r="G35" s="10">
        <v>0.41666666666666669</v>
      </c>
      <c r="H35" s="11">
        <f t="shared" si="0"/>
        <v>6.25E-2</v>
      </c>
      <c r="I35" s="9">
        <f t="shared" si="1"/>
        <v>0.41666666666666669</v>
      </c>
      <c r="J35" s="12"/>
      <c r="K35" s="11">
        <f t="shared" si="2"/>
        <v>-0.41666666666666669</v>
      </c>
      <c r="L35" s="9">
        <f t="shared" si="3"/>
        <v>2.0833333333333332E-2</v>
      </c>
      <c r="M35" s="12"/>
      <c r="N35" s="11">
        <f t="shared" si="4"/>
        <v>-2.0833333333333332E-2</v>
      </c>
      <c r="O35" s="9">
        <f t="shared" si="5"/>
        <v>2.0833333333333332E-2</v>
      </c>
      <c r="P35" s="12"/>
      <c r="Q35" s="11">
        <f t="shared" si="6"/>
        <v>-2.0833333333333332E-2</v>
      </c>
      <c r="R35" s="9">
        <f t="shared" si="7"/>
        <v>2.0833333333333332E-2</v>
      </c>
      <c r="S35" s="12"/>
      <c r="T35" s="11">
        <f t="shared" si="8"/>
        <v>-2.0833333333333332E-2</v>
      </c>
      <c r="U35" s="24">
        <f t="shared" si="9"/>
        <v>-0.41666666666666663</v>
      </c>
      <c r="V35" s="13"/>
    </row>
    <row r="36" spans="1:22" ht="18" customHeight="1">
      <c r="A36" s="6"/>
      <c r="B36" s="88" t="s">
        <v>77</v>
      </c>
      <c r="C36" s="21">
        <v>33</v>
      </c>
      <c r="D36" s="1" t="s">
        <v>78</v>
      </c>
      <c r="E36" s="17" t="s">
        <v>79</v>
      </c>
      <c r="F36" s="76">
        <v>0.35416666666666669</v>
      </c>
      <c r="G36" s="10">
        <v>0.41666666666666669</v>
      </c>
      <c r="H36" s="11">
        <f t="shared" ref="H36:H67" si="10">G36-F36</f>
        <v>6.25E-2</v>
      </c>
      <c r="I36" s="9">
        <f t="shared" ref="I36:I67" si="11">G36</f>
        <v>0.41666666666666669</v>
      </c>
      <c r="J36" s="12">
        <v>0.51012731481481477</v>
      </c>
      <c r="K36" s="11">
        <f t="shared" ref="K36:K67" si="12">J36-I36</f>
        <v>9.3460648148148084E-2</v>
      </c>
      <c r="L36" s="9">
        <f t="shared" ref="L36:L67" si="13">J36+"00:30:00"</f>
        <v>0.53096064814814814</v>
      </c>
      <c r="M36" s="12">
        <v>0.56803240740740735</v>
      </c>
      <c r="N36" s="11">
        <f t="shared" ref="N36:N67" si="14">M36-L36</f>
        <v>3.7071759259259207E-2</v>
      </c>
      <c r="O36" s="9">
        <f t="shared" ref="O36:O67" si="15">M36+"00:30:00"</f>
        <v>0.58886574074074072</v>
      </c>
      <c r="P36" s="12">
        <v>0.62873842592592599</v>
      </c>
      <c r="Q36" s="11">
        <f t="shared" ref="Q36:Q67" si="16">P36-O36</f>
        <v>3.9872685185185275E-2</v>
      </c>
      <c r="R36" s="9">
        <f t="shared" ref="R36:R67" si="17">P36+"00:30:00"</f>
        <v>0.64957175925925936</v>
      </c>
      <c r="S36" s="12">
        <v>0.67743055555555554</v>
      </c>
      <c r="T36" s="11">
        <f t="shared" ref="T36:T67" si="18">S36-R36</f>
        <v>2.7858796296296173E-2</v>
      </c>
      <c r="U36" s="24">
        <f t="shared" si="9"/>
        <v>0.26076388888888874</v>
      </c>
      <c r="V36" s="13"/>
    </row>
    <row r="37" spans="1:22" ht="18" customHeight="1">
      <c r="A37" s="6"/>
      <c r="B37" s="88" t="s">
        <v>77</v>
      </c>
      <c r="C37" s="21">
        <v>34</v>
      </c>
      <c r="D37" s="82" t="s">
        <v>80</v>
      </c>
      <c r="E37" s="17" t="s">
        <v>81</v>
      </c>
      <c r="F37" s="76">
        <v>0.35416666666666669</v>
      </c>
      <c r="G37" s="10">
        <v>0.41666666666666669</v>
      </c>
      <c r="H37" s="11">
        <f t="shared" si="10"/>
        <v>6.25E-2</v>
      </c>
      <c r="I37" s="9">
        <f t="shared" si="11"/>
        <v>0.41666666666666669</v>
      </c>
      <c r="J37" s="12"/>
      <c r="K37" s="11">
        <f t="shared" si="12"/>
        <v>-0.41666666666666669</v>
      </c>
      <c r="L37" s="9">
        <f t="shared" si="13"/>
        <v>2.0833333333333332E-2</v>
      </c>
      <c r="M37" s="12"/>
      <c r="N37" s="11">
        <f t="shared" si="14"/>
        <v>-2.0833333333333332E-2</v>
      </c>
      <c r="O37" s="9">
        <f t="shared" si="15"/>
        <v>2.0833333333333332E-2</v>
      </c>
      <c r="P37" s="12"/>
      <c r="Q37" s="11">
        <f t="shared" si="16"/>
        <v>-2.0833333333333332E-2</v>
      </c>
      <c r="R37" s="9">
        <f t="shared" si="17"/>
        <v>2.0833333333333332E-2</v>
      </c>
      <c r="S37" s="12"/>
      <c r="T37" s="11">
        <f t="shared" si="18"/>
        <v>-2.0833333333333332E-2</v>
      </c>
      <c r="U37" s="24">
        <f t="shared" si="9"/>
        <v>-0.41666666666666663</v>
      </c>
      <c r="V37" s="13"/>
    </row>
    <row r="38" spans="1:22" ht="18" customHeight="1">
      <c r="A38" s="6"/>
      <c r="B38" s="88" t="s">
        <v>77</v>
      </c>
      <c r="C38" s="21">
        <v>35</v>
      </c>
      <c r="D38" s="82" t="s">
        <v>82</v>
      </c>
      <c r="E38" s="17" t="s">
        <v>83</v>
      </c>
      <c r="F38" s="76">
        <v>0.35416666666666669</v>
      </c>
      <c r="G38" s="10">
        <v>0.41666666666666669</v>
      </c>
      <c r="H38" s="11">
        <f t="shared" si="10"/>
        <v>6.25E-2</v>
      </c>
      <c r="I38" s="9">
        <f t="shared" si="11"/>
        <v>0.41666666666666669</v>
      </c>
      <c r="J38" s="12"/>
      <c r="K38" s="11">
        <f t="shared" si="12"/>
        <v>-0.41666666666666669</v>
      </c>
      <c r="L38" s="9">
        <f t="shared" si="13"/>
        <v>2.0833333333333332E-2</v>
      </c>
      <c r="M38" s="12"/>
      <c r="N38" s="11">
        <f t="shared" si="14"/>
        <v>-2.0833333333333332E-2</v>
      </c>
      <c r="O38" s="9">
        <f t="shared" si="15"/>
        <v>2.0833333333333332E-2</v>
      </c>
      <c r="P38" s="12"/>
      <c r="Q38" s="11">
        <f t="shared" si="16"/>
        <v>-2.0833333333333332E-2</v>
      </c>
      <c r="R38" s="9">
        <f t="shared" si="17"/>
        <v>2.0833333333333332E-2</v>
      </c>
      <c r="S38" s="12"/>
      <c r="T38" s="11">
        <f t="shared" si="18"/>
        <v>-2.0833333333333332E-2</v>
      </c>
      <c r="U38" s="24">
        <f t="shared" si="9"/>
        <v>-0.41666666666666663</v>
      </c>
      <c r="V38" s="13"/>
    </row>
    <row r="39" spans="1:22" ht="18" customHeight="1">
      <c r="A39" s="6"/>
      <c r="B39" s="88" t="s">
        <v>52</v>
      </c>
      <c r="C39" s="21">
        <v>36</v>
      </c>
      <c r="D39" s="1" t="s">
        <v>84</v>
      </c>
      <c r="E39" s="17" t="s">
        <v>85</v>
      </c>
      <c r="F39" s="76">
        <v>0.35416666666666669</v>
      </c>
      <c r="G39" s="10">
        <v>0.41666666666666669</v>
      </c>
      <c r="H39" s="11">
        <f t="shared" si="10"/>
        <v>6.25E-2</v>
      </c>
      <c r="I39" s="9">
        <f t="shared" si="11"/>
        <v>0.41666666666666669</v>
      </c>
      <c r="J39" s="12">
        <v>0.51539351851851845</v>
      </c>
      <c r="K39" s="11">
        <f t="shared" si="12"/>
        <v>9.872685185185176E-2</v>
      </c>
      <c r="L39" s="9">
        <f t="shared" si="13"/>
        <v>0.53622685185185182</v>
      </c>
      <c r="M39" s="12">
        <v>0.59224537037037039</v>
      </c>
      <c r="N39" s="11">
        <f t="shared" si="14"/>
        <v>5.6018518518518579E-2</v>
      </c>
      <c r="O39" s="9">
        <f t="shared" si="15"/>
        <v>0.61307870370370376</v>
      </c>
      <c r="P39" s="12">
        <v>0.65841435185185182</v>
      </c>
      <c r="Q39" s="11">
        <f t="shared" si="16"/>
        <v>4.5335648148148056E-2</v>
      </c>
      <c r="R39" s="9">
        <f t="shared" si="17"/>
        <v>0.67924768518518519</v>
      </c>
      <c r="S39" s="12">
        <v>0.71218750000000008</v>
      </c>
      <c r="T39" s="11">
        <f t="shared" si="18"/>
        <v>3.2939814814814894E-2</v>
      </c>
      <c r="U39" s="24">
        <f t="shared" si="9"/>
        <v>0.29552083333333329</v>
      </c>
      <c r="V39" s="13"/>
    </row>
    <row r="40" spans="1:22" ht="18" customHeight="1">
      <c r="A40" s="6"/>
      <c r="B40" s="88" t="s">
        <v>86</v>
      </c>
      <c r="C40" s="21">
        <v>37</v>
      </c>
      <c r="D40" s="82" t="s">
        <v>87</v>
      </c>
      <c r="E40" s="17" t="s">
        <v>88</v>
      </c>
      <c r="F40" s="76">
        <v>0.35416666666666669</v>
      </c>
      <c r="G40" s="10">
        <v>0.41666666666666669</v>
      </c>
      <c r="H40" s="11">
        <f t="shared" si="10"/>
        <v>6.25E-2</v>
      </c>
      <c r="I40" s="9">
        <f t="shared" si="11"/>
        <v>0.41666666666666669</v>
      </c>
      <c r="J40" s="12"/>
      <c r="K40" s="11">
        <f t="shared" si="12"/>
        <v>-0.41666666666666669</v>
      </c>
      <c r="L40" s="9">
        <f t="shared" si="13"/>
        <v>2.0833333333333332E-2</v>
      </c>
      <c r="M40" s="12"/>
      <c r="N40" s="11">
        <f t="shared" si="14"/>
        <v>-2.0833333333333332E-2</v>
      </c>
      <c r="O40" s="9">
        <f t="shared" si="15"/>
        <v>2.0833333333333332E-2</v>
      </c>
      <c r="P40" s="12"/>
      <c r="Q40" s="11">
        <f t="shared" si="16"/>
        <v>-2.0833333333333332E-2</v>
      </c>
      <c r="R40" s="9">
        <f t="shared" si="17"/>
        <v>2.0833333333333332E-2</v>
      </c>
      <c r="S40" s="12"/>
      <c r="T40" s="11">
        <f t="shared" si="18"/>
        <v>-2.0833333333333332E-2</v>
      </c>
      <c r="U40" s="24">
        <f t="shared" si="9"/>
        <v>-0.41666666666666663</v>
      </c>
      <c r="V40" s="13"/>
    </row>
    <row r="41" spans="1:22" ht="18" customHeight="1">
      <c r="A41" s="6"/>
      <c r="B41" s="88" t="s">
        <v>52</v>
      </c>
      <c r="C41" s="21">
        <v>38</v>
      </c>
      <c r="D41" s="1" t="s">
        <v>89</v>
      </c>
      <c r="E41" s="17" t="s">
        <v>90</v>
      </c>
      <c r="F41" s="76">
        <v>0.35416666666666669</v>
      </c>
      <c r="G41" s="10">
        <v>0.41666666666666669</v>
      </c>
      <c r="H41" s="11">
        <f t="shared" si="10"/>
        <v>6.25E-2</v>
      </c>
      <c r="I41" s="9">
        <f t="shared" si="11"/>
        <v>0.41666666666666669</v>
      </c>
      <c r="J41" s="12"/>
      <c r="K41" s="11">
        <f t="shared" si="12"/>
        <v>-0.41666666666666669</v>
      </c>
      <c r="L41" s="9">
        <f t="shared" si="13"/>
        <v>2.0833333333333332E-2</v>
      </c>
      <c r="M41" s="12"/>
      <c r="N41" s="11">
        <f t="shared" si="14"/>
        <v>-2.0833333333333332E-2</v>
      </c>
      <c r="O41" s="9">
        <f t="shared" si="15"/>
        <v>2.0833333333333332E-2</v>
      </c>
      <c r="P41" s="12"/>
      <c r="Q41" s="11">
        <f t="shared" si="16"/>
        <v>-2.0833333333333332E-2</v>
      </c>
      <c r="R41" s="9">
        <f t="shared" si="17"/>
        <v>2.0833333333333332E-2</v>
      </c>
      <c r="S41" s="12"/>
      <c r="T41" s="11">
        <f t="shared" si="18"/>
        <v>-2.0833333333333332E-2</v>
      </c>
      <c r="U41" s="24">
        <f t="shared" si="9"/>
        <v>-0.41666666666666663</v>
      </c>
      <c r="V41" s="13"/>
    </row>
    <row r="42" spans="1:22" ht="18" customHeight="1">
      <c r="A42" s="6"/>
      <c r="B42" s="88" t="s">
        <v>52</v>
      </c>
      <c r="C42" s="21">
        <v>39</v>
      </c>
      <c r="D42" s="82" t="s">
        <v>91</v>
      </c>
      <c r="E42" s="17" t="s">
        <v>92</v>
      </c>
      <c r="F42" s="76">
        <v>0.35416666666666669</v>
      </c>
      <c r="G42" s="10">
        <v>0.41666666666666669</v>
      </c>
      <c r="H42" s="11">
        <f t="shared" si="10"/>
        <v>6.25E-2</v>
      </c>
      <c r="I42" s="9">
        <f t="shared" si="11"/>
        <v>0.41666666666666669</v>
      </c>
      <c r="J42" s="12">
        <v>0.53136574074074072</v>
      </c>
      <c r="K42" s="11">
        <f t="shared" si="12"/>
        <v>0.11469907407407404</v>
      </c>
      <c r="L42" s="9">
        <f t="shared" si="13"/>
        <v>0.55219907407407409</v>
      </c>
      <c r="M42" s="12"/>
      <c r="N42" s="11">
        <f t="shared" si="14"/>
        <v>-0.55219907407407409</v>
      </c>
      <c r="O42" s="9">
        <f t="shared" si="15"/>
        <v>2.0833333333333332E-2</v>
      </c>
      <c r="P42" s="12"/>
      <c r="Q42" s="11">
        <f t="shared" si="16"/>
        <v>-2.0833333333333332E-2</v>
      </c>
      <c r="R42" s="9">
        <f t="shared" si="17"/>
        <v>2.0833333333333332E-2</v>
      </c>
      <c r="S42" s="12"/>
      <c r="T42" s="11">
        <f t="shared" si="18"/>
        <v>-2.0833333333333332E-2</v>
      </c>
      <c r="U42" s="24">
        <f t="shared" si="9"/>
        <v>-0.41666666666666669</v>
      </c>
      <c r="V42" s="13"/>
    </row>
    <row r="43" spans="1:22" ht="18" customHeight="1">
      <c r="A43" s="6"/>
      <c r="B43" s="88" t="s">
        <v>93</v>
      </c>
      <c r="C43" s="21">
        <v>40</v>
      </c>
      <c r="D43" s="1" t="s">
        <v>94</v>
      </c>
      <c r="E43" s="17" t="s">
        <v>95</v>
      </c>
      <c r="F43" s="76">
        <v>0.35416666666666669</v>
      </c>
      <c r="G43" s="10">
        <v>0.41666666666666669</v>
      </c>
      <c r="H43" s="11">
        <f t="shared" si="10"/>
        <v>6.25E-2</v>
      </c>
      <c r="I43" s="9">
        <f t="shared" si="11"/>
        <v>0.41666666666666669</v>
      </c>
      <c r="J43" s="12"/>
      <c r="K43" s="11">
        <f t="shared" si="12"/>
        <v>-0.41666666666666669</v>
      </c>
      <c r="L43" s="9">
        <f t="shared" si="13"/>
        <v>2.0833333333333332E-2</v>
      </c>
      <c r="M43" s="12"/>
      <c r="N43" s="11">
        <f t="shared" si="14"/>
        <v>-2.0833333333333332E-2</v>
      </c>
      <c r="O43" s="9">
        <f t="shared" si="15"/>
        <v>2.0833333333333332E-2</v>
      </c>
      <c r="P43" s="12"/>
      <c r="Q43" s="11">
        <f t="shared" si="16"/>
        <v>-2.0833333333333332E-2</v>
      </c>
      <c r="R43" s="9">
        <f t="shared" si="17"/>
        <v>2.0833333333333332E-2</v>
      </c>
      <c r="S43" s="12"/>
      <c r="T43" s="11">
        <f t="shared" si="18"/>
        <v>-2.0833333333333332E-2</v>
      </c>
      <c r="U43" s="24">
        <f t="shared" si="9"/>
        <v>-0.41666666666666663</v>
      </c>
      <c r="V43" s="13"/>
    </row>
    <row r="44" spans="1:22" ht="18" customHeight="1">
      <c r="A44" s="6"/>
      <c r="B44" s="88" t="s">
        <v>93</v>
      </c>
      <c r="C44" s="21">
        <v>41</v>
      </c>
      <c r="D44" s="82" t="s">
        <v>96</v>
      </c>
      <c r="E44" s="17" t="s">
        <v>97</v>
      </c>
      <c r="F44" s="76">
        <v>0.35416666666666669</v>
      </c>
      <c r="G44" s="10">
        <v>0.41666666666666669</v>
      </c>
      <c r="H44" s="11">
        <f t="shared" si="10"/>
        <v>6.25E-2</v>
      </c>
      <c r="I44" s="9">
        <f t="shared" si="11"/>
        <v>0.41666666666666669</v>
      </c>
      <c r="J44" s="12"/>
      <c r="K44" s="11">
        <f t="shared" si="12"/>
        <v>-0.41666666666666669</v>
      </c>
      <c r="L44" s="9">
        <f t="shared" si="13"/>
        <v>2.0833333333333332E-2</v>
      </c>
      <c r="M44" s="12"/>
      <c r="N44" s="11">
        <f t="shared" si="14"/>
        <v>-2.0833333333333332E-2</v>
      </c>
      <c r="O44" s="9">
        <f t="shared" si="15"/>
        <v>2.0833333333333332E-2</v>
      </c>
      <c r="P44" s="12"/>
      <c r="Q44" s="11">
        <f t="shared" si="16"/>
        <v>-2.0833333333333332E-2</v>
      </c>
      <c r="R44" s="9">
        <f t="shared" si="17"/>
        <v>2.0833333333333332E-2</v>
      </c>
      <c r="S44" s="12"/>
      <c r="T44" s="11">
        <f t="shared" si="18"/>
        <v>-2.0833333333333332E-2</v>
      </c>
      <c r="U44" s="24">
        <f t="shared" si="9"/>
        <v>-0.41666666666666663</v>
      </c>
      <c r="V44" s="13"/>
    </row>
    <row r="45" spans="1:22" ht="18" customHeight="1">
      <c r="A45" s="6"/>
      <c r="B45" s="88" t="s">
        <v>93</v>
      </c>
      <c r="C45" s="80">
        <v>42</v>
      </c>
      <c r="D45" s="82" t="s">
        <v>98</v>
      </c>
      <c r="E45" s="17" t="s">
        <v>99</v>
      </c>
      <c r="F45" s="76">
        <v>0.35416666666666669</v>
      </c>
      <c r="G45" s="10">
        <v>0.41666666666666669</v>
      </c>
      <c r="H45" s="11">
        <f t="shared" si="10"/>
        <v>6.25E-2</v>
      </c>
      <c r="I45" s="9">
        <f t="shared" si="11"/>
        <v>0.41666666666666669</v>
      </c>
      <c r="J45" s="12"/>
      <c r="K45" s="11">
        <f t="shared" si="12"/>
        <v>-0.41666666666666669</v>
      </c>
      <c r="L45" s="9">
        <f t="shared" si="13"/>
        <v>2.0833333333333332E-2</v>
      </c>
      <c r="M45" s="12"/>
      <c r="N45" s="11">
        <f t="shared" si="14"/>
        <v>-2.0833333333333332E-2</v>
      </c>
      <c r="O45" s="9">
        <f t="shared" si="15"/>
        <v>2.0833333333333332E-2</v>
      </c>
      <c r="P45" s="12"/>
      <c r="Q45" s="11">
        <f t="shared" si="16"/>
        <v>-2.0833333333333332E-2</v>
      </c>
      <c r="R45" s="9">
        <f t="shared" si="17"/>
        <v>2.0833333333333332E-2</v>
      </c>
      <c r="S45" s="12"/>
      <c r="T45" s="11">
        <f t="shared" si="18"/>
        <v>-2.0833333333333332E-2</v>
      </c>
      <c r="U45" s="24">
        <f t="shared" si="9"/>
        <v>-0.41666666666666663</v>
      </c>
      <c r="V45" s="13"/>
    </row>
    <row r="46" spans="1:22" ht="18" customHeight="1">
      <c r="A46" s="6"/>
      <c r="B46" s="88" t="s">
        <v>93</v>
      </c>
      <c r="C46" s="21">
        <v>43</v>
      </c>
      <c r="D46" s="83" t="s">
        <v>100</v>
      </c>
      <c r="E46" s="17" t="s">
        <v>101</v>
      </c>
      <c r="F46" s="76">
        <v>0.35416666666666669</v>
      </c>
      <c r="G46" s="10">
        <v>0.41666666666666669</v>
      </c>
      <c r="H46" s="11">
        <f t="shared" si="10"/>
        <v>6.25E-2</v>
      </c>
      <c r="I46" s="9">
        <f t="shared" si="11"/>
        <v>0.41666666666666669</v>
      </c>
      <c r="J46" s="12">
        <v>0.57936342592592593</v>
      </c>
      <c r="K46" s="11">
        <f t="shared" si="12"/>
        <v>0.16269675925925925</v>
      </c>
      <c r="L46" s="9">
        <f t="shared" si="13"/>
        <v>0.6001967592592593</v>
      </c>
      <c r="M46" s="12">
        <v>0.64001157407407405</v>
      </c>
      <c r="N46" s="11">
        <f t="shared" si="14"/>
        <v>3.9814814814814747E-2</v>
      </c>
      <c r="O46" s="9">
        <f t="shared" si="15"/>
        <v>0.66084490740740742</v>
      </c>
      <c r="P46" s="12"/>
      <c r="Q46" s="11">
        <f t="shared" si="16"/>
        <v>-0.66084490740740742</v>
      </c>
      <c r="R46" s="9">
        <f t="shared" si="17"/>
        <v>2.0833333333333332E-2</v>
      </c>
      <c r="S46" s="12"/>
      <c r="T46" s="11">
        <f t="shared" si="18"/>
        <v>-2.0833333333333332E-2</v>
      </c>
      <c r="U46" s="24">
        <f t="shared" si="9"/>
        <v>-0.41666666666666674</v>
      </c>
      <c r="V46" s="13"/>
    </row>
    <row r="47" spans="1:22" ht="18" customHeight="1">
      <c r="A47" s="6"/>
      <c r="B47" s="88" t="s">
        <v>102</v>
      </c>
      <c r="C47" s="21">
        <v>44</v>
      </c>
      <c r="D47" s="1" t="s">
        <v>0</v>
      </c>
      <c r="E47" s="17" t="s">
        <v>103</v>
      </c>
      <c r="F47" s="76">
        <v>0.35416666666666669</v>
      </c>
      <c r="G47" s="10">
        <v>0.41666666666666669</v>
      </c>
      <c r="H47" s="11">
        <f t="shared" si="10"/>
        <v>6.25E-2</v>
      </c>
      <c r="I47" s="9">
        <f t="shared" si="11"/>
        <v>0.41666666666666669</v>
      </c>
      <c r="J47" s="12">
        <v>0.51880787037037035</v>
      </c>
      <c r="K47" s="11">
        <f t="shared" si="12"/>
        <v>0.10214120370370366</v>
      </c>
      <c r="L47" s="9">
        <f t="shared" si="13"/>
        <v>0.53964120370370372</v>
      </c>
      <c r="M47" s="12">
        <v>0.58326388888888892</v>
      </c>
      <c r="N47" s="11">
        <f t="shared" si="14"/>
        <v>4.3622685185185195E-2</v>
      </c>
      <c r="O47" s="9">
        <f t="shared" si="15"/>
        <v>0.60409722222222229</v>
      </c>
      <c r="P47" s="12">
        <v>0.65482638888888889</v>
      </c>
      <c r="Q47" s="11">
        <f t="shared" si="16"/>
        <v>5.0729166666666603E-2</v>
      </c>
      <c r="R47" s="9">
        <f t="shared" si="17"/>
        <v>0.67565972222222226</v>
      </c>
      <c r="S47" s="12">
        <v>0.71730324074074081</v>
      </c>
      <c r="T47" s="11">
        <f t="shared" si="18"/>
        <v>4.1643518518518552E-2</v>
      </c>
      <c r="U47" s="24">
        <f t="shared" si="9"/>
        <v>0.30063657407407401</v>
      </c>
      <c r="V47" s="13"/>
    </row>
    <row r="48" spans="1:22" ht="18" customHeight="1">
      <c r="A48" s="6"/>
      <c r="B48" s="88" t="s">
        <v>102</v>
      </c>
      <c r="C48" s="21">
        <v>45</v>
      </c>
      <c r="D48" s="1" t="s">
        <v>4</v>
      </c>
      <c r="E48" s="17" t="s">
        <v>104</v>
      </c>
      <c r="F48" s="76">
        <v>0.35416666666666669</v>
      </c>
      <c r="G48" s="10">
        <v>0.41666666666666669</v>
      </c>
      <c r="H48" s="11">
        <f t="shared" si="10"/>
        <v>6.25E-2</v>
      </c>
      <c r="I48" s="9">
        <f t="shared" si="11"/>
        <v>0.41666666666666669</v>
      </c>
      <c r="J48" s="12">
        <v>0.53050925925925929</v>
      </c>
      <c r="K48" s="11">
        <f t="shared" si="12"/>
        <v>0.11384259259259261</v>
      </c>
      <c r="L48" s="9">
        <f t="shared" si="13"/>
        <v>0.55134259259259266</v>
      </c>
      <c r="M48" s="12">
        <v>0.5974652777777778</v>
      </c>
      <c r="N48" s="11">
        <f t="shared" si="14"/>
        <v>4.6122685185185142E-2</v>
      </c>
      <c r="O48" s="9">
        <f t="shared" si="15"/>
        <v>0.61829861111111117</v>
      </c>
      <c r="P48" s="12">
        <v>0.66483796296296294</v>
      </c>
      <c r="Q48" s="11">
        <f t="shared" si="16"/>
        <v>4.6539351851851762E-2</v>
      </c>
      <c r="R48" s="9">
        <f t="shared" si="17"/>
        <v>0.68567129629629631</v>
      </c>
      <c r="S48" s="12">
        <v>0.72155092592592596</v>
      </c>
      <c r="T48" s="11">
        <f t="shared" si="18"/>
        <v>3.587962962962965E-2</v>
      </c>
      <c r="U48" s="24">
        <f t="shared" si="9"/>
        <v>0.31182870370370358</v>
      </c>
      <c r="V48" s="13">
        <v>6.9444444444444441E-3</v>
      </c>
    </row>
    <row r="49" spans="1:22" ht="18" customHeight="1">
      <c r="A49" s="6"/>
      <c r="B49" s="88" t="s">
        <v>102</v>
      </c>
      <c r="C49" s="21">
        <v>46</v>
      </c>
      <c r="D49" s="82" t="s">
        <v>105</v>
      </c>
      <c r="E49" s="17"/>
      <c r="F49" s="76">
        <v>0.35416666666666669</v>
      </c>
      <c r="G49" s="10">
        <v>0.41666666666666669</v>
      </c>
      <c r="H49" s="11">
        <f t="shared" si="10"/>
        <v>6.25E-2</v>
      </c>
      <c r="I49" s="9">
        <f t="shared" si="11"/>
        <v>0.41666666666666669</v>
      </c>
      <c r="J49" s="12"/>
      <c r="K49" s="11">
        <f t="shared" si="12"/>
        <v>-0.41666666666666669</v>
      </c>
      <c r="L49" s="9">
        <f t="shared" si="13"/>
        <v>2.0833333333333332E-2</v>
      </c>
      <c r="M49" s="12"/>
      <c r="N49" s="11">
        <f t="shared" si="14"/>
        <v>-2.0833333333333332E-2</v>
      </c>
      <c r="O49" s="9">
        <f t="shared" si="15"/>
        <v>2.0833333333333332E-2</v>
      </c>
      <c r="P49" s="12"/>
      <c r="Q49" s="11">
        <f t="shared" si="16"/>
        <v>-2.0833333333333332E-2</v>
      </c>
      <c r="R49" s="9">
        <f t="shared" si="17"/>
        <v>2.0833333333333332E-2</v>
      </c>
      <c r="S49" s="12"/>
      <c r="T49" s="11">
        <f t="shared" si="18"/>
        <v>-2.0833333333333332E-2</v>
      </c>
      <c r="U49" s="24">
        <f t="shared" si="9"/>
        <v>-0.41666666666666663</v>
      </c>
      <c r="V49" s="13"/>
    </row>
    <row r="50" spans="1:22" ht="18" customHeight="1">
      <c r="A50" s="6"/>
      <c r="B50" s="88" t="s">
        <v>102</v>
      </c>
      <c r="C50" s="21">
        <v>47</v>
      </c>
      <c r="D50" s="1" t="s">
        <v>8</v>
      </c>
      <c r="E50" s="17" t="s">
        <v>106</v>
      </c>
      <c r="F50" s="76">
        <v>0.35416666666666669</v>
      </c>
      <c r="G50" s="10">
        <v>0.41666666666666669</v>
      </c>
      <c r="H50" s="11">
        <f t="shared" si="10"/>
        <v>6.25E-2</v>
      </c>
      <c r="I50" s="9">
        <f t="shared" si="11"/>
        <v>0.41666666666666669</v>
      </c>
      <c r="J50" s="12"/>
      <c r="K50" s="11">
        <f t="shared" si="12"/>
        <v>-0.41666666666666669</v>
      </c>
      <c r="L50" s="9">
        <f t="shared" si="13"/>
        <v>2.0833333333333332E-2</v>
      </c>
      <c r="M50" s="12"/>
      <c r="N50" s="11">
        <f t="shared" si="14"/>
        <v>-2.0833333333333332E-2</v>
      </c>
      <c r="O50" s="9">
        <f t="shared" si="15"/>
        <v>2.0833333333333332E-2</v>
      </c>
      <c r="P50" s="12"/>
      <c r="Q50" s="11">
        <f t="shared" si="16"/>
        <v>-2.0833333333333332E-2</v>
      </c>
      <c r="R50" s="9">
        <f t="shared" si="17"/>
        <v>2.0833333333333332E-2</v>
      </c>
      <c r="S50" s="12"/>
      <c r="T50" s="11">
        <f t="shared" si="18"/>
        <v>-2.0833333333333332E-2</v>
      </c>
      <c r="U50" s="24">
        <f t="shared" si="9"/>
        <v>-0.41666666666666663</v>
      </c>
      <c r="V50" s="13"/>
    </row>
    <row r="51" spans="1:22" ht="18" customHeight="1">
      <c r="A51" s="6"/>
      <c r="B51" s="88" t="s">
        <v>86</v>
      </c>
      <c r="C51" s="21">
        <v>48</v>
      </c>
      <c r="D51" s="1" t="s">
        <v>107</v>
      </c>
      <c r="E51" s="17" t="s">
        <v>108</v>
      </c>
      <c r="F51" s="76">
        <v>0.35416666666666669</v>
      </c>
      <c r="G51" s="10">
        <v>0.41666666666666669</v>
      </c>
      <c r="H51" s="11">
        <f t="shared" si="10"/>
        <v>6.25E-2</v>
      </c>
      <c r="I51" s="9">
        <f t="shared" si="11"/>
        <v>0.41666666666666669</v>
      </c>
      <c r="J51" s="12">
        <v>0.51364583333333336</v>
      </c>
      <c r="K51" s="11">
        <f t="shared" si="12"/>
        <v>9.6979166666666672E-2</v>
      </c>
      <c r="L51" s="9">
        <f t="shared" si="13"/>
        <v>0.53447916666666673</v>
      </c>
      <c r="M51" s="12">
        <v>0.57756944444444447</v>
      </c>
      <c r="N51" s="11">
        <f t="shared" si="14"/>
        <v>4.3090277777777741E-2</v>
      </c>
      <c r="O51" s="9">
        <f t="shared" si="15"/>
        <v>0.59840277777777784</v>
      </c>
      <c r="P51" s="12">
        <v>0.640625</v>
      </c>
      <c r="Q51" s="11">
        <f t="shared" si="16"/>
        <v>4.2222222222222161E-2</v>
      </c>
      <c r="R51" s="9">
        <f t="shared" si="17"/>
        <v>0.66145833333333337</v>
      </c>
      <c r="S51" s="12">
        <v>0.69677083333333334</v>
      </c>
      <c r="T51" s="11">
        <f t="shared" si="18"/>
        <v>3.5312499999999969E-2</v>
      </c>
      <c r="U51" s="24">
        <f t="shared" si="9"/>
        <v>0.28010416666666654</v>
      </c>
      <c r="V51" s="13"/>
    </row>
    <row r="52" spans="1:22" ht="18" customHeight="1">
      <c r="A52" s="6"/>
      <c r="B52" s="88" t="s">
        <v>86</v>
      </c>
      <c r="C52" s="21">
        <v>49</v>
      </c>
      <c r="D52" s="1" t="s">
        <v>109</v>
      </c>
      <c r="E52" s="17" t="s">
        <v>110</v>
      </c>
      <c r="F52" s="76">
        <v>0.35416666666666669</v>
      </c>
      <c r="G52" s="10">
        <v>0.41666666666666669</v>
      </c>
      <c r="H52" s="11">
        <f t="shared" si="10"/>
        <v>6.25E-2</v>
      </c>
      <c r="I52" s="9">
        <f t="shared" si="11"/>
        <v>0.41666666666666669</v>
      </c>
      <c r="J52" s="12">
        <v>0.516087962962963</v>
      </c>
      <c r="K52" s="11">
        <f t="shared" si="12"/>
        <v>9.9421296296296313E-2</v>
      </c>
      <c r="L52" s="9">
        <f t="shared" si="13"/>
        <v>0.53692129629629637</v>
      </c>
      <c r="M52" s="12">
        <v>0.59634259259259259</v>
      </c>
      <c r="N52" s="11">
        <f t="shared" si="14"/>
        <v>5.9421296296296222E-2</v>
      </c>
      <c r="O52" s="9">
        <f t="shared" si="15"/>
        <v>0.61717592592592596</v>
      </c>
      <c r="P52" s="12">
        <v>0.67313657407407401</v>
      </c>
      <c r="Q52" s="11">
        <f t="shared" si="16"/>
        <v>5.5960648148148051E-2</v>
      </c>
      <c r="R52" s="9">
        <f t="shared" si="17"/>
        <v>0.69396990740740738</v>
      </c>
      <c r="S52" s="12">
        <v>0.72332175925925923</v>
      </c>
      <c r="T52" s="11">
        <f t="shared" si="18"/>
        <v>2.9351851851851851E-2</v>
      </c>
      <c r="U52" s="24">
        <f t="shared" si="9"/>
        <v>0.30665509259259244</v>
      </c>
      <c r="V52" s="13"/>
    </row>
    <row r="53" spans="1:22" ht="18" customHeight="1">
      <c r="A53" s="6"/>
      <c r="B53" s="88" t="s">
        <v>86</v>
      </c>
      <c r="C53" s="21">
        <v>50</v>
      </c>
      <c r="D53" s="1" t="s">
        <v>111</v>
      </c>
      <c r="E53" s="17" t="s">
        <v>112</v>
      </c>
      <c r="F53" s="76">
        <v>0.35416666666666669</v>
      </c>
      <c r="G53" s="10">
        <v>0.41666666666666669</v>
      </c>
      <c r="H53" s="11">
        <f t="shared" si="10"/>
        <v>6.25E-2</v>
      </c>
      <c r="I53" s="9">
        <f t="shared" si="11"/>
        <v>0.41666666666666669</v>
      </c>
      <c r="J53" s="12">
        <v>0.51526620370370368</v>
      </c>
      <c r="K53" s="11">
        <f t="shared" si="12"/>
        <v>9.8599537037036999E-2</v>
      </c>
      <c r="L53" s="9">
        <f t="shared" si="13"/>
        <v>0.53609953703703705</v>
      </c>
      <c r="M53" s="12">
        <v>0.57667824074074081</v>
      </c>
      <c r="N53" s="11">
        <f t="shared" si="14"/>
        <v>4.0578703703703756E-2</v>
      </c>
      <c r="O53" s="9">
        <f t="shared" si="15"/>
        <v>0.59751157407407418</v>
      </c>
      <c r="P53" s="12">
        <v>0.63907407407407402</v>
      </c>
      <c r="Q53" s="11">
        <f t="shared" si="16"/>
        <v>4.1562499999999836E-2</v>
      </c>
      <c r="R53" s="9">
        <f t="shared" si="17"/>
        <v>0.65990740740740739</v>
      </c>
      <c r="S53" s="12">
        <v>0.69062499999999993</v>
      </c>
      <c r="T53" s="11">
        <f t="shared" si="18"/>
        <v>3.0717592592592546E-2</v>
      </c>
      <c r="U53" s="24">
        <f t="shared" si="9"/>
        <v>0.27395833333333314</v>
      </c>
      <c r="V53" s="13"/>
    </row>
    <row r="54" spans="1:22" ht="18" customHeight="1">
      <c r="A54" s="6"/>
      <c r="B54" s="88" t="s">
        <v>113</v>
      </c>
      <c r="C54" s="21">
        <v>51</v>
      </c>
      <c r="D54" s="1" t="s">
        <v>114</v>
      </c>
      <c r="E54" s="17" t="s">
        <v>115</v>
      </c>
      <c r="F54" s="77">
        <v>0.375</v>
      </c>
      <c r="G54" s="12">
        <v>0.4375</v>
      </c>
      <c r="H54" s="11">
        <f t="shared" si="10"/>
        <v>6.25E-2</v>
      </c>
      <c r="I54" s="9">
        <f t="shared" si="11"/>
        <v>0.4375</v>
      </c>
      <c r="J54" s="12">
        <v>0.56459490740740736</v>
      </c>
      <c r="K54" s="11">
        <f t="shared" si="12"/>
        <v>0.12709490740740736</v>
      </c>
      <c r="L54" s="9">
        <f t="shared" si="13"/>
        <v>0.58542824074074074</v>
      </c>
      <c r="M54" s="12">
        <v>0.63851851851851849</v>
      </c>
      <c r="N54" s="11">
        <f t="shared" si="14"/>
        <v>5.309027777777775E-2</v>
      </c>
      <c r="O54" s="9">
        <f t="shared" si="15"/>
        <v>0.65935185185185186</v>
      </c>
      <c r="P54" s="12">
        <v>0.69438657407407411</v>
      </c>
      <c r="Q54" s="11">
        <f t="shared" si="16"/>
        <v>3.5034722222222259E-2</v>
      </c>
      <c r="R54" s="9">
        <f t="shared" si="17"/>
        <v>0.71521990740740748</v>
      </c>
      <c r="S54" s="12">
        <v>0.7308217592592593</v>
      </c>
      <c r="T54" s="11">
        <f t="shared" si="18"/>
        <v>1.5601851851851811E-2</v>
      </c>
      <c r="U54" s="24">
        <f t="shared" si="9"/>
        <v>0.29332175925925918</v>
      </c>
      <c r="V54" s="13"/>
    </row>
    <row r="55" spans="1:22" ht="18" customHeight="1">
      <c r="A55" s="6"/>
      <c r="B55" s="88" t="s">
        <v>116</v>
      </c>
      <c r="C55" s="21">
        <v>52</v>
      </c>
      <c r="D55" s="83" t="s">
        <v>117</v>
      </c>
      <c r="E55" s="17" t="s">
        <v>118</v>
      </c>
      <c r="F55" s="77">
        <v>0.375</v>
      </c>
      <c r="G55" s="12">
        <v>0.4375</v>
      </c>
      <c r="H55" s="11">
        <f t="shared" si="10"/>
        <v>6.25E-2</v>
      </c>
      <c r="I55" s="9">
        <f t="shared" si="11"/>
        <v>0.4375</v>
      </c>
      <c r="J55" s="12"/>
      <c r="K55" s="11">
        <f t="shared" si="12"/>
        <v>-0.4375</v>
      </c>
      <c r="L55" s="9">
        <f t="shared" si="13"/>
        <v>2.0833333333333332E-2</v>
      </c>
      <c r="M55" s="12"/>
      <c r="N55" s="11">
        <f t="shared" si="14"/>
        <v>-2.0833333333333332E-2</v>
      </c>
      <c r="O55" s="9">
        <f t="shared" si="15"/>
        <v>2.0833333333333332E-2</v>
      </c>
      <c r="P55" s="12"/>
      <c r="Q55" s="11">
        <f t="shared" si="16"/>
        <v>-2.0833333333333332E-2</v>
      </c>
      <c r="R55" s="9">
        <f t="shared" si="17"/>
        <v>2.0833333333333332E-2</v>
      </c>
      <c r="S55" s="12"/>
      <c r="T55" s="11">
        <f t="shared" si="18"/>
        <v>-2.0833333333333332E-2</v>
      </c>
      <c r="U55" s="24">
        <f t="shared" si="9"/>
        <v>-0.43749999999999994</v>
      </c>
      <c r="V55" s="13"/>
    </row>
    <row r="56" spans="1:22" ht="18" customHeight="1">
      <c r="A56" s="6"/>
      <c r="B56" s="88" t="s">
        <v>116</v>
      </c>
      <c r="C56" s="21">
        <v>53</v>
      </c>
      <c r="D56" s="82" t="s">
        <v>119</v>
      </c>
      <c r="E56" s="17" t="s">
        <v>120</v>
      </c>
      <c r="F56" s="77">
        <v>0.375</v>
      </c>
      <c r="G56" s="12">
        <v>0.4375</v>
      </c>
      <c r="H56" s="11">
        <f t="shared" si="10"/>
        <v>6.25E-2</v>
      </c>
      <c r="I56" s="9">
        <f t="shared" si="11"/>
        <v>0.4375</v>
      </c>
      <c r="J56" s="12"/>
      <c r="K56" s="11">
        <f t="shared" si="12"/>
        <v>-0.4375</v>
      </c>
      <c r="L56" s="9">
        <f t="shared" si="13"/>
        <v>2.0833333333333332E-2</v>
      </c>
      <c r="M56" s="12"/>
      <c r="N56" s="11">
        <f t="shared" si="14"/>
        <v>-2.0833333333333332E-2</v>
      </c>
      <c r="O56" s="9">
        <f t="shared" si="15"/>
        <v>2.0833333333333332E-2</v>
      </c>
      <c r="P56" s="12"/>
      <c r="Q56" s="11">
        <f t="shared" si="16"/>
        <v>-2.0833333333333332E-2</v>
      </c>
      <c r="R56" s="9">
        <f t="shared" si="17"/>
        <v>2.0833333333333332E-2</v>
      </c>
      <c r="S56" s="12"/>
      <c r="T56" s="11">
        <f t="shared" si="18"/>
        <v>-2.0833333333333332E-2</v>
      </c>
      <c r="U56" s="24">
        <f t="shared" si="9"/>
        <v>-0.43749999999999994</v>
      </c>
      <c r="V56" s="13"/>
    </row>
    <row r="57" spans="1:22" ht="18" customHeight="1">
      <c r="A57" s="6"/>
      <c r="B57" s="88" t="s">
        <v>116</v>
      </c>
      <c r="C57" s="21">
        <v>54</v>
      </c>
      <c r="D57" s="82" t="s">
        <v>121</v>
      </c>
      <c r="E57" s="17" t="s">
        <v>122</v>
      </c>
      <c r="F57" s="77">
        <v>0.375</v>
      </c>
      <c r="G57" s="12">
        <v>0.4375</v>
      </c>
      <c r="H57" s="11">
        <f t="shared" si="10"/>
        <v>6.25E-2</v>
      </c>
      <c r="I57" s="9">
        <f t="shared" si="11"/>
        <v>0.4375</v>
      </c>
      <c r="J57" s="12"/>
      <c r="K57" s="11">
        <f t="shared" si="12"/>
        <v>-0.4375</v>
      </c>
      <c r="L57" s="9">
        <f t="shared" si="13"/>
        <v>2.0833333333333332E-2</v>
      </c>
      <c r="M57" s="12"/>
      <c r="N57" s="11">
        <f t="shared" si="14"/>
        <v>-2.0833333333333332E-2</v>
      </c>
      <c r="O57" s="9">
        <f t="shared" si="15"/>
        <v>2.0833333333333332E-2</v>
      </c>
      <c r="P57" s="12"/>
      <c r="Q57" s="11">
        <f t="shared" si="16"/>
        <v>-2.0833333333333332E-2</v>
      </c>
      <c r="R57" s="9">
        <f t="shared" si="17"/>
        <v>2.0833333333333332E-2</v>
      </c>
      <c r="S57" s="12"/>
      <c r="T57" s="11">
        <f t="shared" si="18"/>
        <v>-2.0833333333333332E-2</v>
      </c>
      <c r="U57" s="24">
        <f t="shared" si="9"/>
        <v>-0.43749999999999994</v>
      </c>
      <c r="V57" s="13"/>
    </row>
    <row r="58" spans="1:22" ht="18" customHeight="1">
      <c r="A58" s="6"/>
      <c r="B58" s="88" t="s">
        <v>116</v>
      </c>
      <c r="C58" s="21">
        <v>55</v>
      </c>
      <c r="D58" s="82" t="s">
        <v>123</v>
      </c>
      <c r="E58" s="17" t="s">
        <v>124</v>
      </c>
      <c r="F58" s="77">
        <v>0.375</v>
      </c>
      <c r="G58" s="12">
        <v>0.4375</v>
      </c>
      <c r="H58" s="11">
        <f t="shared" si="10"/>
        <v>6.25E-2</v>
      </c>
      <c r="I58" s="9">
        <f t="shared" si="11"/>
        <v>0.4375</v>
      </c>
      <c r="J58" s="12"/>
      <c r="K58" s="11">
        <f t="shared" si="12"/>
        <v>-0.4375</v>
      </c>
      <c r="L58" s="9">
        <f t="shared" si="13"/>
        <v>2.0833333333333332E-2</v>
      </c>
      <c r="M58" s="12"/>
      <c r="N58" s="11">
        <f t="shared" si="14"/>
        <v>-2.0833333333333332E-2</v>
      </c>
      <c r="O58" s="9">
        <f t="shared" si="15"/>
        <v>2.0833333333333332E-2</v>
      </c>
      <c r="P58" s="12"/>
      <c r="Q58" s="11">
        <f t="shared" si="16"/>
        <v>-2.0833333333333332E-2</v>
      </c>
      <c r="R58" s="9">
        <f t="shared" si="17"/>
        <v>2.0833333333333332E-2</v>
      </c>
      <c r="S58" s="12"/>
      <c r="T58" s="11">
        <f t="shared" si="18"/>
        <v>-2.0833333333333332E-2</v>
      </c>
      <c r="U58" s="24">
        <f t="shared" si="9"/>
        <v>-0.43749999999999994</v>
      </c>
      <c r="V58" s="13"/>
    </row>
    <row r="59" spans="1:22" ht="18" customHeight="1">
      <c r="A59" s="6"/>
      <c r="B59" s="88" t="s">
        <v>125</v>
      </c>
      <c r="C59" s="21">
        <v>56</v>
      </c>
      <c r="D59" s="1" t="s">
        <v>126</v>
      </c>
      <c r="E59" s="17" t="s">
        <v>127</v>
      </c>
      <c r="F59" s="77">
        <v>0.375</v>
      </c>
      <c r="G59" s="12">
        <v>0.4375</v>
      </c>
      <c r="H59" s="11">
        <f t="shared" si="10"/>
        <v>6.25E-2</v>
      </c>
      <c r="I59" s="9">
        <f t="shared" si="11"/>
        <v>0.4375</v>
      </c>
      <c r="J59" s="12"/>
      <c r="K59" s="11">
        <f t="shared" si="12"/>
        <v>-0.4375</v>
      </c>
      <c r="L59" s="9">
        <f t="shared" si="13"/>
        <v>2.0833333333333332E-2</v>
      </c>
      <c r="M59" s="12"/>
      <c r="N59" s="11">
        <f t="shared" si="14"/>
        <v>-2.0833333333333332E-2</v>
      </c>
      <c r="O59" s="9">
        <f t="shared" si="15"/>
        <v>2.0833333333333332E-2</v>
      </c>
      <c r="P59" s="12"/>
      <c r="Q59" s="11">
        <f t="shared" si="16"/>
        <v>-2.0833333333333332E-2</v>
      </c>
      <c r="R59" s="9">
        <f t="shared" si="17"/>
        <v>2.0833333333333332E-2</v>
      </c>
      <c r="S59" s="12"/>
      <c r="T59" s="11">
        <f t="shared" si="18"/>
        <v>-2.0833333333333332E-2</v>
      </c>
      <c r="U59" s="24">
        <f t="shared" si="9"/>
        <v>-0.43749999999999994</v>
      </c>
      <c r="V59" s="13"/>
    </row>
    <row r="60" spans="1:22" ht="18" customHeight="1">
      <c r="A60" s="6"/>
      <c r="B60" s="88" t="s">
        <v>125</v>
      </c>
      <c r="C60" s="21">
        <v>57</v>
      </c>
      <c r="D60" s="82" t="s">
        <v>128</v>
      </c>
      <c r="E60" s="17" t="s">
        <v>129</v>
      </c>
      <c r="F60" s="77">
        <v>0.375</v>
      </c>
      <c r="G60" s="12">
        <v>0.4375</v>
      </c>
      <c r="H60" s="11">
        <f t="shared" si="10"/>
        <v>6.25E-2</v>
      </c>
      <c r="I60" s="9">
        <f t="shared" si="11"/>
        <v>0.4375</v>
      </c>
      <c r="J60" s="12"/>
      <c r="K60" s="11">
        <f t="shared" si="12"/>
        <v>-0.4375</v>
      </c>
      <c r="L60" s="9">
        <f t="shared" si="13"/>
        <v>2.0833333333333332E-2</v>
      </c>
      <c r="M60" s="12"/>
      <c r="N60" s="11">
        <f t="shared" si="14"/>
        <v>-2.0833333333333332E-2</v>
      </c>
      <c r="O60" s="9">
        <f t="shared" si="15"/>
        <v>2.0833333333333332E-2</v>
      </c>
      <c r="P60" s="12"/>
      <c r="Q60" s="11">
        <f t="shared" si="16"/>
        <v>-2.0833333333333332E-2</v>
      </c>
      <c r="R60" s="9">
        <f t="shared" si="17"/>
        <v>2.0833333333333332E-2</v>
      </c>
      <c r="S60" s="12"/>
      <c r="T60" s="11">
        <f t="shared" si="18"/>
        <v>-2.0833333333333332E-2</v>
      </c>
      <c r="U60" s="24">
        <f t="shared" si="9"/>
        <v>-0.43749999999999994</v>
      </c>
      <c r="V60" s="13"/>
    </row>
    <row r="61" spans="1:22" ht="18" customHeight="1">
      <c r="A61" s="6"/>
      <c r="B61" s="88" t="s">
        <v>125</v>
      </c>
      <c r="C61" s="21">
        <v>58</v>
      </c>
      <c r="D61" s="82" t="s">
        <v>130</v>
      </c>
      <c r="E61" s="17" t="s">
        <v>131</v>
      </c>
      <c r="F61" s="77">
        <v>0.375</v>
      </c>
      <c r="G61" s="12">
        <v>0.4375</v>
      </c>
      <c r="H61" s="11">
        <f t="shared" si="10"/>
        <v>6.25E-2</v>
      </c>
      <c r="I61" s="9">
        <f t="shared" si="11"/>
        <v>0.4375</v>
      </c>
      <c r="J61" s="12"/>
      <c r="K61" s="11">
        <f t="shared" si="12"/>
        <v>-0.4375</v>
      </c>
      <c r="L61" s="9">
        <f t="shared" si="13"/>
        <v>2.0833333333333332E-2</v>
      </c>
      <c r="M61" s="12"/>
      <c r="N61" s="11">
        <f t="shared" si="14"/>
        <v>-2.0833333333333332E-2</v>
      </c>
      <c r="O61" s="9">
        <f t="shared" si="15"/>
        <v>2.0833333333333332E-2</v>
      </c>
      <c r="P61" s="12"/>
      <c r="Q61" s="11">
        <f t="shared" si="16"/>
        <v>-2.0833333333333332E-2</v>
      </c>
      <c r="R61" s="9">
        <f t="shared" si="17"/>
        <v>2.0833333333333332E-2</v>
      </c>
      <c r="S61" s="12"/>
      <c r="T61" s="11">
        <f t="shared" si="18"/>
        <v>-2.0833333333333332E-2</v>
      </c>
      <c r="U61" s="24">
        <f t="shared" si="9"/>
        <v>-0.43749999999999994</v>
      </c>
      <c r="V61" s="13"/>
    </row>
    <row r="62" spans="1:22" ht="18" customHeight="1">
      <c r="A62" s="6"/>
      <c r="B62" s="88" t="s">
        <v>125</v>
      </c>
      <c r="C62" s="21">
        <v>59</v>
      </c>
      <c r="D62" s="1" t="s">
        <v>132</v>
      </c>
      <c r="E62" s="17" t="s">
        <v>133</v>
      </c>
      <c r="F62" s="77">
        <v>0.375</v>
      </c>
      <c r="G62" s="12">
        <v>0.4375</v>
      </c>
      <c r="H62" s="11">
        <f t="shared" si="10"/>
        <v>6.25E-2</v>
      </c>
      <c r="I62" s="9">
        <f t="shared" si="11"/>
        <v>0.4375</v>
      </c>
      <c r="J62" s="12"/>
      <c r="K62" s="11">
        <f t="shared" si="12"/>
        <v>-0.4375</v>
      </c>
      <c r="L62" s="9">
        <f t="shared" si="13"/>
        <v>2.0833333333333332E-2</v>
      </c>
      <c r="M62" s="12"/>
      <c r="N62" s="11">
        <f t="shared" si="14"/>
        <v>-2.0833333333333332E-2</v>
      </c>
      <c r="O62" s="9">
        <f t="shared" si="15"/>
        <v>2.0833333333333332E-2</v>
      </c>
      <c r="P62" s="12"/>
      <c r="Q62" s="11">
        <f t="shared" si="16"/>
        <v>-2.0833333333333332E-2</v>
      </c>
      <c r="R62" s="9">
        <f t="shared" si="17"/>
        <v>2.0833333333333332E-2</v>
      </c>
      <c r="S62" s="12"/>
      <c r="T62" s="11">
        <f t="shared" si="18"/>
        <v>-2.0833333333333332E-2</v>
      </c>
      <c r="U62" s="24">
        <f t="shared" si="9"/>
        <v>-0.43749999999999994</v>
      </c>
      <c r="V62" s="13"/>
    </row>
    <row r="63" spans="1:22" ht="18" customHeight="1">
      <c r="A63" s="6"/>
      <c r="B63" s="88" t="s">
        <v>77</v>
      </c>
      <c r="C63" s="21">
        <v>60</v>
      </c>
      <c r="D63" s="1" t="s">
        <v>134</v>
      </c>
      <c r="E63" s="17"/>
      <c r="F63" s="77">
        <v>0.375</v>
      </c>
      <c r="G63" s="12">
        <v>0.4375</v>
      </c>
      <c r="H63" s="11">
        <f t="shared" si="10"/>
        <v>6.25E-2</v>
      </c>
      <c r="I63" s="9">
        <f t="shared" si="11"/>
        <v>0.4375</v>
      </c>
      <c r="J63" s="12"/>
      <c r="K63" s="11">
        <f t="shared" si="12"/>
        <v>-0.4375</v>
      </c>
      <c r="L63" s="9">
        <f t="shared" si="13"/>
        <v>2.0833333333333332E-2</v>
      </c>
      <c r="M63" s="12"/>
      <c r="N63" s="11">
        <f t="shared" si="14"/>
        <v>-2.0833333333333332E-2</v>
      </c>
      <c r="O63" s="9">
        <f t="shared" si="15"/>
        <v>2.0833333333333332E-2</v>
      </c>
      <c r="P63" s="12"/>
      <c r="Q63" s="11">
        <f t="shared" si="16"/>
        <v>-2.0833333333333332E-2</v>
      </c>
      <c r="R63" s="9">
        <f t="shared" si="17"/>
        <v>2.0833333333333332E-2</v>
      </c>
      <c r="S63" s="12"/>
      <c r="T63" s="11">
        <f t="shared" si="18"/>
        <v>-2.0833333333333332E-2</v>
      </c>
      <c r="U63" s="24">
        <f t="shared" si="9"/>
        <v>-0.43749999999999994</v>
      </c>
      <c r="V63" s="13"/>
    </row>
    <row r="64" spans="1:22" ht="18" customHeight="1">
      <c r="A64" s="6"/>
      <c r="B64" s="88" t="s">
        <v>52</v>
      </c>
      <c r="C64" s="21">
        <v>61</v>
      </c>
      <c r="D64" s="82" t="s">
        <v>135</v>
      </c>
      <c r="E64" s="17" t="s">
        <v>136</v>
      </c>
      <c r="F64" s="77">
        <v>0.375</v>
      </c>
      <c r="G64" s="12">
        <v>0.4375</v>
      </c>
      <c r="H64" s="11">
        <f t="shared" si="10"/>
        <v>6.25E-2</v>
      </c>
      <c r="I64" s="9">
        <f t="shared" si="11"/>
        <v>0.4375</v>
      </c>
      <c r="J64" s="12"/>
      <c r="K64" s="11">
        <f t="shared" si="12"/>
        <v>-0.4375</v>
      </c>
      <c r="L64" s="9">
        <f t="shared" si="13"/>
        <v>2.0833333333333332E-2</v>
      </c>
      <c r="M64" s="12"/>
      <c r="N64" s="11">
        <f t="shared" si="14"/>
        <v>-2.0833333333333332E-2</v>
      </c>
      <c r="O64" s="9">
        <f t="shared" si="15"/>
        <v>2.0833333333333332E-2</v>
      </c>
      <c r="P64" s="12"/>
      <c r="Q64" s="11">
        <f t="shared" si="16"/>
        <v>-2.0833333333333332E-2</v>
      </c>
      <c r="R64" s="9">
        <f t="shared" si="17"/>
        <v>2.0833333333333332E-2</v>
      </c>
      <c r="S64" s="12"/>
      <c r="T64" s="11">
        <f t="shared" si="18"/>
        <v>-2.0833333333333332E-2</v>
      </c>
      <c r="U64" s="24">
        <f t="shared" si="9"/>
        <v>-0.43749999999999994</v>
      </c>
      <c r="V64" s="13"/>
    </row>
    <row r="65" spans="1:22" ht="18" customHeight="1">
      <c r="A65" s="6"/>
      <c r="B65" s="88" t="s">
        <v>113</v>
      </c>
      <c r="C65" s="21">
        <v>62</v>
      </c>
      <c r="D65" s="82" t="s">
        <v>137</v>
      </c>
      <c r="E65" s="17" t="s">
        <v>138</v>
      </c>
      <c r="F65" s="77">
        <v>0.375</v>
      </c>
      <c r="G65" s="12">
        <v>0.4375</v>
      </c>
      <c r="H65" s="11">
        <f t="shared" si="10"/>
        <v>6.25E-2</v>
      </c>
      <c r="I65" s="9">
        <f t="shared" si="11"/>
        <v>0.4375</v>
      </c>
      <c r="J65" s="12"/>
      <c r="K65" s="11">
        <f t="shared" si="12"/>
        <v>-0.4375</v>
      </c>
      <c r="L65" s="9">
        <f t="shared" si="13"/>
        <v>2.0833333333333332E-2</v>
      </c>
      <c r="M65" s="12"/>
      <c r="N65" s="11">
        <f t="shared" si="14"/>
        <v>-2.0833333333333332E-2</v>
      </c>
      <c r="O65" s="9">
        <f t="shared" si="15"/>
        <v>2.0833333333333332E-2</v>
      </c>
      <c r="P65" s="12"/>
      <c r="Q65" s="11">
        <f t="shared" si="16"/>
        <v>-2.0833333333333332E-2</v>
      </c>
      <c r="R65" s="9">
        <f t="shared" si="17"/>
        <v>2.0833333333333332E-2</v>
      </c>
      <c r="S65" s="12"/>
      <c r="T65" s="11">
        <f t="shared" si="18"/>
        <v>-2.0833333333333332E-2</v>
      </c>
      <c r="U65" s="24">
        <f t="shared" si="9"/>
        <v>-0.43749999999999994</v>
      </c>
      <c r="V65" s="13"/>
    </row>
    <row r="66" spans="1:22" ht="18" customHeight="1">
      <c r="A66" s="6"/>
      <c r="B66" s="88" t="s">
        <v>139</v>
      </c>
      <c r="C66" s="21">
        <v>63</v>
      </c>
      <c r="D66" s="1" t="s">
        <v>140</v>
      </c>
      <c r="E66" s="17" t="s">
        <v>141</v>
      </c>
      <c r="F66" s="77">
        <v>0.375</v>
      </c>
      <c r="G66" s="12">
        <v>0.4375</v>
      </c>
      <c r="H66" s="11">
        <f t="shared" si="10"/>
        <v>6.25E-2</v>
      </c>
      <c r="I66" s="9">
        <f t="shared" si="11"/>
        <v>0.4375</v>
      </c>
      <c r="J66" s="12">
        <v>0.54449074074074078</v>
      </c>
      <c r="K66" s="11">
        <f t="shared" si="12"/>
        <v>0.10699074074074078</v>
      </c>
      <c r="L66" s="9">
        <f t="shared" si="13"/>
        <v>0.56532407407407415</v>
      </c>
      <c r="M66" s="12">
        <v>0.60927083333333332</v>
      </c>
      <c r="N66" s="11">
        <f t="shared" si="14"/>
        <v>4.3946759259259172E-2</v>
      </c>
      <c r="O66" s="9">
        <f t="shared" si="15"/>
        <v>0.63010416666666669</v>
      </c>
      <c r="P66" s="12">
        <v>0.68041666666666656</v>
      </c>
      <c r="Q66" s="11">
        <f t="shared" si="16"/>
        <v>5.0312499999999871E-2</v>
      </c>
      <c r="R66" s="9">
        <f t="shared" si="17"/>
        <v>0.70124999999999993</v>
      </c>
      <c r="S66" s="12">
        <v>0.74015046296296294</v>
      </c>
      <c r="T66" s="11">
        <f t="shared" si="18"/>
        <v>3.8900462962963012E-2</v>
      </c>
      <c r="U66" s="24">
        <f t="shared" si="9"/>
        <v>0.30265046296296283</v>
      </c>
      <c r="V66" s="13"/>
    </row>
    <row r="67" spans="1:22" ht="18" customHeight="1">
      <c r="A67" s="6"/>
      <c r="B67" s="88" t="s">
        <v>290</v>
      </c>
      <c r="C67" s="21">
        <v>64</v>
      </c>
      <c r="D67" s="1" t="s">
        <v>143</v>
      </c>
      <c r="E67" s="17" t="s">
        <v>144</v>
      </c>
      <c r="F67" s="77">
        <v>0.375</v>
      </c>
      <c r="G67" s="12">
        <v>0.4375</v>
      </c>
      <c r="H67" s="11">
        <f t="shared" si="10"/>
        <v>6.25E-2</v>
      </c>
      <c r="I67" s="9">
        <f t="shared" si="11"/>
        <v>0.4375</v>
      </c>
      <c r="J67" s="12">
        <v>0.54449074074074078</v>
      </c>
      <c r="K67" s="11">
        <f t="shared" si="12"/>
        <v>0.10699074074074078</v>
      </c>
      <c r="L67" s="9">
        <f t="shared" si="13"/>
        <v>0.56532407407407415</v>
      </c>
      <c r="M67" s="12">
        <v>0.60927083333333332</v>
      </c>
      <c r="N67" s="11">
        <f t="shared" si="14"/>
        <v>4.3946759259259172E-2</v>
      </c>
      <c r="O67" s="9">
        <f t="shared" si="15"/>
        <v>0.63010416666666669</v>
      </c>
      <c r="P67" s="12">
        <v>0.68041666666666656</v>
      </c>
      <c r="Q67" s="11">
        <f t="shared" si="16"/>
        <v>5.0312499999999871E-2</v>
      </c>
      <c r="R67" s="9">
        <f t="shared" si="17"/>
        <v>0.70124999999999993</v>
      </c>
      <c r="S67" s="12">
        <v>0.72834490740740743</v>
      </c>
      <c r="T67" s="11">
        <f t="shared" si="18"/>
        <v>2.7094907407407498E-2</v>
      </c>
      <c r="U67" s="24">
        <f t="shared" si="9"/>
        <v>0.29084490740740732</v>
      </c>
      <c r="V67" s="13"/>
    </row>
    <row r="68" spans="1:22" ht="18" customHeight="1">
      <c r="A68" s="6"/>
      <c r="B68" s="88" t="s">
        <v>59</v>
      </c>
      <c r="C68" s="21">
        <v>65</v>
      </c>
      <c r="D68" s="82" t="s">
        <v>145</v>
      </c>
      <c r="E68" s="17" t="s">
        <v>146</v>
      </c>
      <c r="F68" s="77">
        <v>0.375</v>
      </c>
      <c r="G68" s="12">
        <v>0.4375</v>
      </c>
      <c r="H68" s="11">
        <f t="shared" ref="H68:H99" si="19">G68-F68</f>
        <v>6.25E-2</v>
      </c>
      <c r="I68" s="9">
        <f t="shared" ref="I68:I99" si="20">G68</f>
        <v>0.4375</v>
      </c>
      <c r="J68" s="12"/>
      <c r="K68" s="11">
        <f t="shared" ref="K68:K99" si="21">J68-I68</f>
        <v>-0.4375</v>
      </c>
      <c r="L68" s="9">
        <f t="shared" ref="L68:L99" si="22">J68+"00:30:00"</f>
        <v>2.0833333333333332E-2</v>
      </c>
      <c r="M68" s="12"/>
      <c r="N68" s="11">
        <f t="shared" ref="N68:N99" si="23">M68-L68</f>
        <v>-2.0833333333333332E-2</v>
      </c>
      <c r="O68" s="9">
        <f t="shared" ref="O68:O99" si="24">M68+"00:30:00"</f>
        <v>2.0833333333333332E-2</v>
      </c>
      <c r="P68" s="12"/>
      <c r="Q68" s="11">
        <f t="shared" ref="Q68:Q99" si="25">P68-O68</f>
        <v>-2.0833333333333332E-2</v>
      </c>
      <c r="R68" s="9">
        <f t="shared" ref="R68:R99" si="26">P68+"00:30:00"</f>
        <v>2.0833333333333332E-2</v>
      </c>
      <c r="S68" s="12"/>
      <c r="T68" s="11">
        <f t="shared" ref="T68:T99" si="27">S68-R68</f>
        <v>-2.0833333333333332E-2</v>
      </c>
      <c r="U68" s="24">
        <f t="shared" si="9"/>
        <v>-0.43749999999999994</v>
      </c>
      <c r="V68" s="13"/>
    </row>
    <row r="69" spans="1:22" ht="18" customHeight="1">
      <c r="A69" s="6"/>
      <c r="B69" s="88" t="s">
        <v>52</v>
      </c>
      <c r="C69" s="21">
        <v>66</v>
      </c>
      <c r="D69" s="83" t="s">
        <v>147</v>
      </c>
      <c r="E69" s="17" t="s">
        <v>148</v>
      </c>
      <c r="F69" s="77">
        <v>0.375</v>
      </c>
      <c r="G69" s="12">
        <v>0.4375</v>
      </c>
      <c r="H69" s="11">
        <f t="shared" si="19"/>
        <v>6.25E-2</v>
      </c>
      <c r="I69" s="9">
        <f t="shared" si="20"/>
        <v>0.4375</v>
      </c>
      <c r="J69" s="12"/>
      <c r="K69" s="11">
        <f t="shared" si="21"/>
        <v>-0.4375</v>
      </c>
      <c r="L69" s="9">
        <f t="shared" si="22"/>
        <v>2.0833333333333332E-2</v>
      </c>
      <c r="M69" s="12"/>
      <c r="N69" s="11">
        <f t="shared" si="23"/>
        <v>-2.0833333333333332E-2</v>
      </c>
      <c r="O69" s="9">
        <f t="shared" si="24"/>
        <v>2.0833333333333332E-2</v>
      </c>
      <c r="P69" s="12"/>
      <c r="Q69" s="11">
        <f t="shared" si="25"/>
        <v>-2.0833333333333332E-2</v>
      </c>
      <c r="R69" s="9">
        <f t="shared" si="26"/>
        <v>2.0833333333333332E-2</v>
      </c>
      <c r="S69" s="12"/>
      <c r="T69" s="11">
        <f t="shared" si="27"/>
        <v>-2.0833333333333332E-2</v>
      </c>
      <c r="U69" s="24">
        <f t="shared" ref="U69:U113" si="28">SUM(H69,K69,N69,Q69,T69,V69)</f>
        <v>-0.43749999999999994</v>
      </c>
      <c r="V69" s="13"/>
    </row>
    <row r="70" spans="1:22" ht="18" customHeight="1">
      <c r="A70" s="6"/>
      <c r="B70" s="88" t="s">
        <v>149</v>
      </c>
      <c r="C70" s="21">
        <v>67</v>
      </c>
      <c r="D70" s="1" t="s">
        <v>150</v>
      </c>
      <c r="E70" s="17" t="s">
        <v>151</v>
      </c>
      <c r="F70" s="77">
        <v>0.375</v>
      </c>
      <c r="G70" s="12">
        <v>0.4375</v>
      </c>
      <c r="H70" s="11">
        <f t="shared" si="19"/>
        <v>6.25E-2</v>
      </c>
      <c r="I70" s="9">
        <f t="shared" si="20"/>
        <v>0.4375</v>
      </c>
      <c r="J70" s="12"/>
      <c r="K70" s="11">
        <f t="shared" si="21"/>
        <v>-0.4375</v>
      </c>
      <c r="L70" s="9">
        <f t="shared" si="22"/>
        <v>2.0833333333333332E-2</v>
      </c>
      <c r="M70" s="12"/>
      <c r="N70" s="11">
        <f t="shared" si="23"/>
        <v>-2.0833333333333332E-2</v>
      </c>
      <c r="O70" s="9">
        <f t="shared" si="24"/>
        <v>2.0833333333333332E-2</v>
      </c>
      <c r="P70" s="12"/>
      <c r="Q70" s="11">
        <f t="shared" si="25"/>
        <v>-2.0833333333333332E-2</v>
      </c>
      <c r="R70" s="9">
        <f t="shared" si="26"/>
        <v>2.0833333333333332E-2</v>
      </c>
      <c r="S70" s="12"/>
      <c r="T70" s="11">
        <f t="shared" si="27"/>
        <v>-2.0833333333333332E-2</v>
      </c>
      <c r="U70" s="24">
        <f t="shared" si="28"/>
        <v>-0.43749999999999994</v>
      </c>
      <c r="V70" s="13"/>
    </row>
    <row r="71" spans="1:22" ht="18" customHeight="1">
      <c r="A71" s="6"/>
      <c r="B71" s="88" t="s">
        <v>149</v>
      </c>
      <c r="C71" s="21">
        <v>68</v>
      </c>
      <c r="D71" s="1" t="s">
        <v>152</v>
      </c>
      <c r="E71" s="17" t="s">
        <v>153</v>
      </c>
      <c r="F71" s="77">
        <v>0.375</v>
      </c>
      <c r="G71" s="12">
        <v>0.4375</v>
      </c>
      <c r="H71" s="11">
        <f t="shared" si="19"/>
        <v>6.25E-2</v>
      </c>
      <c r="I71" s="9">
        <f t="shared" si="20"/>
        <v>0.4375</v>
      </c>
      <c r="J71" s="12">
        <v>0.53887731481481482</v>
      </c>
      <c r="K71" s="11">
        <f t="shared" si="21"/>
        <v>0.10137731481481482</v>
      </c>
      <c r="L71" s="9">
        <f t="shared" si="22"/>
        <v>0.55971064814814819</v>
      </c>
      <c r="M71" s="12">
        <v>0.60037037037037033</v>
      </c>
      <c r="N71" s="11">
        <f t="shared" si="23"/>
        <v>4.0659722222222139E-2</v>
      </c>
      <c r="O71" s="9">
        <f t="shared" si="24"/>
        <v>0.6212037037037037</v>
      </c>
      <c r="P71" s="12">
        <v>0.67090277777777774</v>
      </c>
      <c r="Q71" s="11">
        <f t="shared" si="25"/>
        <v>4.9699074074074034E-2</v>
      </c>
      <c r="R71" s="9">
        <f t="shared" si="26"/>
        <v>0.69173611111111111</v>
      </c>
      <c r="S71" s="12">
        <v>0.71781249999999996</v>
      </c>
      <c r="T71" s="11">
        <f t="shared" si="27"/>
        <v>2.6076388888888857E-2</v>
      </c>
      <c r="U71" s="24">
        <f t="shared" si="28"/>
        <v>0.28031249999999985</v>
      </c>
      <c r="V71" s="13"/>
    </row>
    <row r="72" spans="1:22" ht="18" customHeight="1">
      <c r="A72" s="6"/>
      <c r="B72" s="88" t="s">
        <v>149</v>
      </c>
      <c r="C72" s="21">
        <v>69</v>
      </c>
      <c r="D72" s="1" t="s">
        <v>154</v>
      </c>
      <c r="E72" s="17" t="s">
        <v>155</v>
      </c>
      <c r="F72" s="77">
        <v>0.375</v>
      </c>
      <c r="G72" s="12">
        <v>0.4375</v>
      </c>
      <c r="H72" s="11">
        <f t="shared" si="19"/>
        <v>6.25E-2</v>
      </c>
      <c r="I72" s="9">
        <f t="shared" si="20"/>
        <v>0.4375</v>
      </c>
      <c r="J72" s="12">
        <v>0.53481481481481474</v>
      </c>
      <c r="K72" s="11">
        <f t="shared" si="21"/>
        <v>9.7314814814814743E-2</v>
      </c>
      <c r="L72" s="9">
        <f t="shared" si="22"/>
        <v>0.55564814814814811</v>
      </c>
      <c r="M72" s="12">
        <v>0.60010416666666666</v>
      </c>
      <c r="N72" s="11">
        <f t="shared" si="23"/>
        <v>4.4456018518518547E-2</v>
      </c>
      <c r="O72" s="9">
        <f t="shared" si="24"/>
        <v>0.62093750000000003</v>
      </c>
      <c r="P72" s="12">
        <v>0.67046296296296293</v>
      </c>
      <c r="Q72" s="11">
        <f t="shared" si="25"/>
        <v>4.9525462962962896E-2</v>
      </c>
      <c r="R72" s="9">
        <f t="shared" si="26"/>
        <v>0.6912962962962963</v>
      </c>
      <c r="S72" s="12">
        <v>0.71810185185185194</v>
      </c>
      <c r="T72" s="11">
        <f t="shared" si="27"/>
        <v>2.6805555555555638E-2</v>
      </c>
      <c r="U72" s="24">
        <f t="shared" si="28"/>
        <v>0.28060185185185182</v>
      </c>
      <c r="V72" s="13"/>
    </row>
    <row r="73" spans="1:22" ht="18" customHeight="1">
      <c r="A73" s="6"/>
      <c r="B73" s="88" t="s">
        <v>290</v>
      </c>
      <c r="C73" s="21">
        <v>70</v>
      </c>
      <c r="D73" s="1" t="s">
        <v>157</v>
      </c>
      <c r="E73" s="17" t="s">
        <v>158</v>
      </c>
      <c r="F73" s="77">
        <v>0.375</v>
      </c>
      <c r="G73" s="12">
        <v>0.4375</v>
      </c>
      <c r="H73" s="11">
        <f t="shared" si="19"/>
        <v>6.25E-2</v>
      </c>
      <c r="I73" s="9">
        <f t="shared" si="20"/>
        <v>0.4375</v>
      </c>
      <c r="J73" s="12">
        <v>0.53905092592592596</v>
      </c>
      <c r="K73" s="11">
        <f t="shared" si="21"/>
        <v>0.10155092592592596</v>
      </c>
      <c r="L73" s="9">
        <f t="shared" si="22"/>
        <v>0.55988425925925933</v>
      </c>
      <c r="M73" s="12">
        <v>0.60064814814814815</v>
      </c>
      <c r="N73" s="11">
        <f t="shared" si="23"/>
        <v>4.0763888888888822E-2</v>
      </c>
      <c r="O73" s="9">
        <f t="shared" si="24"/>
        <v>0.62148148148148152</v>
      </c>
      <c r="P73" s="12">
        <v>0.67065972222222225</v>
      </c>
      <c r="Q73" s="11">
        <f t="shared" si="25"/>
        <v>4.9178240740740731E-2</v>
      </c>
      <c r="R73" s="9">
        <f t="shared" si="26"/>
        <v>0.69149305555555562</v>
      </c>
      <c r="S73" s="12">
        <v>0.71790509259259261</v>
      </c>
      <c r="T73" s="11">
        <f t="shared" si="27"/>
        <v>2.6412037037036984E-2</v>
      </c>
      <c r="U73" s="24">
        <f t="shared" si="28"/>
        <v>0.2804050925925925</v>
      </c>
      <c r="V73" s="13"/>
    </row>
    <row r="74" spans="1:22" ht="18" customHeight="1">
      <c r="A74" s="6"/>
      <c r="B74" s="88" t="s">
        <v>149</v>
      </c>
      <c r="C74" s="21">
        <v>71</v>
      </c>
      <c r="D74" s="82" t="s">
        <v>159</v>
      </c>
      <c r="E74" s="17" t="s">
        <v>160</v>
      </c>
      <c r="F74" s="77">
        <v>0.375</v>
      </c>
      <c r="G74" s="12">
        <v>0.4375</v>
      </c>
      <c r="H74" s="11">
        <f t="shared" si="19"/>
        <v>6.25E-2</v>
      </c>
      <c r="I74" s="9">
        <f t="shared" si="20"/>
        <v>0.4375</v>
      </c>
      <c r="J74" s="12"/>
      <c r="K74" s="11">
        <f t="shared" si="21"/>
        <v>-0.4375</v>
      </c>
      <c r="L74" s="9">
        <f t="shared" si="22"/>
        <v>2.0833333333333332E-2</v>
      </c>
      <c r="M74" s="12"/>
      <c r="N74" s="11">
        <f t="shared" si="23"/>
        <v>-2.0833333333333332E-2</v>
      </c>
      <c r="O74" s="9">
        <f t="shared" si="24"/>
        <v>2.0833333333333332E-2</v>
      </c>
      <c r="P74" s="12"/>
      <c r="Q74" s="11">
        <f t="shared" si="25"/>
        <v>-2.0833333333333332E-2</v>
      </c>
      <c r="R74" s="9">
        <f t="shared" si="26"/>
        <v>2.0833333333333332E-2</v>
      </c>
      <c r="S74" s="12"/>
      <c r="T74" s="11">
        <f t="shared" si="27"/>
        <v>-2.0833333333333332E-2</v>
      </c>
      <c r="U74" s="24">
        <f t="shared" si="28"/>
        <v>-0.43749999999999994</v>
      </c>
      <c r="V74" s="13"/>
    </row>
    <row r="75" spans="1:22" ht="18" customHeight="1">
      <c r="A75" s="6"/>
      <c r="B75" s="88" t="s">
        <v>290</v>
      </c>
      <c r="C75" s="21">
        <v>72</v>
      </c>
      <c r="D75" s="1" t="s">
        <v>162</v>
      </c>
      <c r="E75" s="17" t="s">
        <v>163</v>
      </c>
      <c r="F75" s="77">
        <v>0.375</v>
      </c>
      <c r="G75" s="12">
        <v>0.4375</v>
      </c>
      <c r="H75" s="11">
        <f t="shared" si="19"/>
        <v>6.25E-2</v>
      </c>
      <c r="I75" s="9">
        <f t="shared" si="20"/>
        <v>0.4375</v>
      </c>
      <c r="J75" s="12">
        <v>0.54024305555555563</v>
      </c>
      <c r="K75" s="11">
        <f t="shared" si="21"/>
        <v>0.10274305555555563</v>
      </c>
      <c r="L75" s="9">
        <f t="shared" si="22"/>
        <v>0.561076388888889</v>
      </c>
      <c r="M75" s="12">
        <v>0.60112268518518519</v>
      </c>
      <c r="N75" s="11">
        <f t="shared" si="23"/>
        <v>4.0046296296296191E-2</v>
      </c>
      <c r="O75" s="9">
        <f t="shared" si="24"/>
        <v>0.62195601851851856</v>
      </c>
      <c r="P75" s="12">
        <v>0.67181712962962958</v>
      </c>
      <c r="Q75" s="11">
        <f t="shared" si="25"/>
        <v>4.9861111111111023E-2</v>
      </c>
      <c r="R75" s="9">
        <f t="shared" si="26"/>
        <v>0.69265046296296295</v>
      </c>
      <c r="S75" s="12">
        <v>0.71818287037037043</v>
      </c>
      <c r="T75" s="11">
        <f t="shared" si="27"/>
        <v>2.5532407407407476E-2</v>
      </c>
      <c r="U75" s="24">
        <f t="shared" si="28"/>
        <v>0.28068287037037032</v>
      </c>
      <c r="V75" s="13"/>
    </row>
    <row r="76" spans="1:22" ht="18" customHeight="1">
      <c r="A76" s="6"/>
      <c r="B76" s="88" t="s">
        <v>164</v>
      </c>
      <c r="C76" s="21">
        <v>73</v>
      </c>
      <c r="D76" s="82" t="s">
        <v>165</v>
      </c>
      <c r="E76" s="17" t="s">
        <v>166</v>
      </c>
      <c r="F76" s="77">
        <v>0.375</v>
      </c>
      <c r="G76" s="12">
        <v>0.4375</v>
      </c>
      <c r="H76" s="11">
        <f t="shared" si="19"/>
        <v>6.25E-2</v>
      </c>
      <c r="I76" s="9">
        <f t="shared" si="20"/>
        <v>0.4375</v>
      </c>
      <c r="J76" s="12"/>
      <c r="K76" s="11">
        <f t="shared" si="21"/>
        <v>-0.4375</v>
      </c>
      <c r="L76" s="9">
        <f t="shared" si="22"/>
        <v>2.0833333333333332E-2</v>
      </c>
      <c r="M76" s="12"/>
      <c r="N76" s="11">
        <f t="shared" si="23"/>
        <v>-2.0833333333333332E-2</v>
      </c>
      <c r="O76" s="9">
        <f t="shared" si="24"/>
        <v>2.0833333333333332E-2</v>
      </c>
      <c r="P76" s="12"/>
      <c r="Q76" s="11">
        <f t="shared" si="25"/>
        <v>-2.0833333333333332E-2</v>
      </c>
      <c r="R76" s="9">
        <f t="shared" si="26"/>
        <v>2.0833333333333332E-2</v>
      </c>
      <c r="S76" s="12"/>
      <c r="T76" s="11">
        <f t="shared" si="27"/>
        <v>-2.0833333333333332E-2</v>
      </c>
      <c r="U76" s="24">
        <f t="shared" si="28"/>
        <v>-0.43749999999999994</v>
      </c>
      <c r="V76" s="13"/>
    </row>
    <row r="77" spans="1:22" ht="18" customHeight="1">
      <c r="A77" s="6"/>
      <c r="B77" s="88" t="s">
        <v>139</v>
      </c>
      <c r="C77" s="21">
        <v>74</v>
      </c>
      <c r="D77" s="82" t="s">
        <v>167</v>
      </c>
      <c r="E77" s="17" t="s">
        <v>168</v>
      </c>
      <c r="F77" s="77">
        <v>0.375</v>
      </c>
      <c r="G77" s="12">
        <v>0.4375</v>
      </c>
      <c r="H77" s="11">
        <f t="shared" si="19"/>
        <v>6.25E-2</v>
      </c>
      <c r="I77" s="9">
        <f t="shared" si="20"/>
        <v>0.4375</v>
      </c>
      <c r="J77" s="12"/>
      <c r="K77" s="11">
        <f t="shared" si="21"/>
        <v>-0.4375</v>
      </c>
      <c r="L77" s="9">
        <f t="shared" si="22"/>
        <v>2.0833333333333332E-2</v>
      </c>
      <c r="M77" s="12"/>
      <c r="N77" s="11">
        <f t="shared" si="23"/>
        <v>-2.0833333333333332E-2</v>
      </c>
      <c r="O77" s="9">
        <f t="shared" si="24"/>
        <v>2.0833333333333332E-2</v>
      </c>
      <c r="P77" s="12"/>
      <c r="Q77" s="11">
        <f t="shared" si="25"/>
        <v>-2.0833333333333332E-2</v>
      </c>
      <c r="R77" s="9">
        <f t="shared" si="26"/>
        <v>2.0833333333333332E-2</v>
      </c>
      <c r="S77" s="12"/>
      <c r="T77" s="11">
        <f t="shared" si="27"/>
        <v>-2.0833333333333332E-2</v>
      </c>
      <c r="U77" s="24">
        <f t="shared" si="28"/>
        <v>-0.43749999999999994</v>
      </c>
      <c r="V77" s="13"/>
    </row>
    <row r="78" spans="1:22" ht="18" customHeight="1">
      <c r="A78" s="6"/>
      <c r="B78" s="88" t="s">
        <v>164</v>
      </c>
      <c r="C78" s="21">
        <v>75</v>
      </c>
      <c r="D78" s="82" t="s">
        <v>169</v>
      </c>
      <c r="E78" s="17" t="s">
        <v>170</v>
      </c>
      <c r="F78" s="77">
        <v>0.375</v>
      </c>
      <c r="G78" s="12">
        <v>0.4375</v>
      </c>
      <c r="H78" s="11">
        <f t="shared" si="19"/>
        <v>6.25E-2</v>
      </c>
      <c r="I78" s="9">
        <f t="shared" si="20"/>
        <v>0.4375</v>
      </c>
      <c r="J78" s="12"/>
      <c r="K78" s="11">
        <f t="shared" si="21"/>
        <v>-0.4375</v>
      </c>
      <c r="L78" s="9">
        <f t="shared" si="22"/>
        <v>2.0833333333333332E-2</v>
      </c>
      <c r="M78" s="12"/>
      <c r="N78" s="11">
        <f t="shared" si="23"/>
        <v>-2.0833333333333332E-2</v>
      </c>
      <c r="O78" s="9">
        <f t="shared" si="24"/>
        <v>2.0833333333333332E-2</v>
      </c>
      <c r="P78" s="12"/>
      <c r="Q78" s="11">
        <f t="shared" si="25"/>
        <v>-2.0833333333333332E-2</v>
      </c>
      <c r="R78" s="9">
        <f t="shared" si="26"/>
        <v>2.0833333333333332E-2</v>
      </c>
      <c r="S78" s="12"/>
      <c r="T78" s="11">
        <f t="shared" si="27"/>
        <v>-2.0833333333333332E-2</v>
      </c>
      <c r="U78" s="24">
        <f t="shared" si="28"/>
        <v>-0.43749999999999994</v>
      </c>
      <c r="V78" s="13"/>
    </row>
    <row r="79" spans="1:22" ht="18" customHeight="1">
      <c r="A79" s="6"/>
      <c r="B79" s="88" t="s">
        <v>164</v>
      </c>
      <c r="C79" s="21">
        <v>76</v>
      </c>
      <c r="D79" s="82" t="s">
        <v>171</v>
      </c>
      <c r="E79" s="17" t="s">
        <v>172</v>
      </c>
      <c r="F79" s="77">
        <v>0.375</v>
      </c>
      <c r="G79" s="12">
        <v>0.4375</v>
      </c>
      <c r="H79" s="11">
        <f t="shared" si="19"/>
        <v>6.25E-2</v>
      </c>
      <c r="I79" s="9">
        <f t="shared" si="20"/>
        <v>0.4375</v>
      </c>
      <c r="J79" s="12"/>
      <c r="K79" s="11">
        <f t="shared" si="21"/>
        <v>-0.4375</v>
      </c>
      <c r="L79" s="9">
        <f t="shared" si="22"/>
        <v>2.0833333333333332E-2</v>
      </c>
      <c r="M79" s="12"/>
      <c r="N79" s="11">
        <f t="shared" si="23"/>
        <v>-2.0833333333333332E-2</v>
      </c>
      <c r="O79" s="9">
        <f t="shared" si="24"/>
        <v>2.0833333333333332E-2</v>
      </c>
      <c r="P79" s="12"/>
      <c r="Q79" s="11">
        <f t="shared" si="25"/>
        <v>-2.0833333333333332E-2</v>
      </c>
      <c r="R79" s="9">
        <f t="shared" si="26"/>
        <v>2.0833333333333332E-2</v>
      </c>
      <c r="S79" s="12"/>
      <c r="T79" s="11">
        <f t="shared" si="27"/>
        <v>-2.0833333333333332E-2</v>
      </c>
      <c r="U79" s="24">
        <f t="shared" si="28"/>
        <v>-0.43749999999999994</v>
      </c>
      <c r="V79" s="13"/>
    </row>
    <row r="80" spans="1:22" ht="18" customHeight="1">
      <c r="A80" s="6"/>
      <c r="B80" s="88" t="s">
        <v>164</v>
      </c>
      <c r="C80" s="21">
        <v>77</v>
      </c>
      <c r="D80" s="21" t="s">
        <v>281</v>
      </c>
      <c r="E80" s="17" t="s">
        <v>174</v>
      </c>
      <c r="F80" s="77">
        <v>0.375</v>
      </c>
      <c r="G80" s="12">
        <v>0.4375</v>
      </c>
      <c r="H80" s="11">
        <f t="shared" si="19"/>
        <v>6.25E-2</v>
      </c>
      <c r="I80" s="9">
        <f t="shared" si="20"/>
        <v>0.4375</v>
      </c>
      <c r="J80" s="12">
        <v>0.58391203703703709</v>
      </c>
      <c r="K80" s="11">
        <f t="shared" si="21"/>
        <v>0.14641203703703709</v>
      </c>
      <c r="L80" s="9">
        <f t="shared" si="22"/>
        <v>0.60474537037037046</v>
      </c>
      <c r="M80" s="12"/>
      <c r="N80" s="11">
        <f t="shared" si="23"/>
        <v>-0.60474537037037046</v>
      </c>
      <c r="O80" s="9">
        <f t="shared" si="24"/>
        <v>2.0833333333333332E-2</v>
      </c>
      <c r="P80" s="12"/>
      <c r="Q80" s="11">
        <f t="shared" si="25"/>
        <v>-2.0833333333333332E-2</v>
      </c>
      <c r="R80" s="9">
        <f t="shared" si="26"/>
        <v>2.0833333333333332E-2</v>
      </c>
      <c r="S80" s="12"/>
      <c r="T80" s="11">
        <f t="shared" si="27"/>
        <v>-2.0833333333333332E-2</v>
      </c>
      <c r="U80" s="24">
        <f t="shared" si="28"/>
        <v>-0.4375</v>
      </c>
      <c r="V80" s="13"/>
    </row>
    <row r="81" spans="1:22" ht="18" customHeight="1">
      <c r="A81" s="6"/>
      <c r="B81" s="88" t="s">
        <v>175</v>
      </c>
      <c r="C81" s="21">
        <v>78</v>
      </c>
      <c r="D81" s="82" t="s">
        <v>176</v>
      </c>
      <c r="E81" s="17" t="s">
        <v>177</v>
      </c>
      <c r="F81" s="77">
        <v>0.375</v>
      </c>
      <c r="G81" s="12">
        <v>0.4375</v>
      </c>
      <c r="H81" s="11">
        <f t="shared" si="19"/>
        <v>6.25E-2</v>
      </c>
      <c r="I81" s="9">
        <f t="shared" si="20"/>
        <v>0.4375</v>
      </c>
      <c r="J81" s="12"/>
      <c r="K81" s="11">
        <f t="shared" si="21"/>
        <v>-0.4375</v>
      </c>
      <c r="L81" s="9">
        <f t="shared" si="22"/>
        <v>2.0833333333333332E-2</v>
      </c>
      <c r="M81" s="12"/>
      <c r="N81" s="11">
        <f t="shared" si="23"/>
        <v>-2.0833333333333332E-2</v>
      </c>
      <c r="O81" s="9">
        <f t="shared" si="24"/>
        <v>2.0833333333333332E-2</v>
      </c>
      <c r="P81" s="12"/>
      <c r="Q81" s="11">
        <f t="shared" si="25"/>
        <v>-2.0833333333333332E-2</v>
      </c>
      <c r="R81" s="9">
        <f t="shared" si="26"/>
        <v>2.0833333333333332E-2</v>
      </c>
      <c r="S81" s="12"/>
      <c r="T81" s="11">
        <f t="shared" si="27"/>
        <v>-2.0833333333333332E-2</v>
      </c>
      <c r="U81" s="24">
        <f t="shared" si="28"/>
        <v>-0.43749999999999994</v>
      </c>
      <c r="V81" s="13"/>
    </row>
    <row r="82" spans="1:22" ht="18" customHeight="1">
      <c r="A82" s="6"/>
      <c r="B82" s="88" t="s">
        <v>175</v>
      </c>
      <c r="C82" s="21">
        <v>79</v>
      </c>
      <c r="D82" s="1" t="s">
        <v>178</v>
      </c>
      <c r="E82" s="17" t="s">
        <v>179</v>
      </c>
      <c r="F82" s="77">
        <v>0.375</v>
      </c>
      <c r="G82" s="12">
        <v>0.4375</v>
      </c>
      <c r="H82" s="11">
        <f t="shared" si="19"/>
        <v>6.25E-2</v>
      </c>
      <c r="I82" s="9">
        <f t="shared" si="20"/>
        <v>0.4375</v>
      </c>
      <c r="J82" s="12">
        <v>0.52734953703703702</v>
      </c>
      <c r="K82" s="11">
        <f t="shared" si="21"/>
        <v>8.9849537037037019E-2</v>
      </c>
      <c r="L82" s="9">
        <f t="shared" si="22"/>
        <v>0.54818287037037039</v>
      </c>
      <c r="M82" s="12">
        <v>0.58501157407407411</v>
      </c>
      <c r="N82" s="11">
        <f t="shared" si="23"/>
        <v>3.6828703703703725E-2</v>
      </c>
      <c r="O82" s="9">
        <f t="shared" si="24"/>
        <v>0.60584490740740748</v>
      </c>
      <c r="P82" s="12">
        <v>0.65156249999999993</v>
      </c>
      <c r="Q82" s="11">
        <f t="shared" si="25"/>
        <v>4.5717592592592449E-2</v>
      </c>
      <c r="R82" s="9">
        <f t="shared" si="26"/>
        <v>0.6723958333333333</v>
      </c>
      <c r="S82" s="12">
        <v>0.7169444444444445</v>
      </c>
      <c r="T82" s="11">
        <f t="shared" si="27"/>
        <v>4.4548611111111192E-2</v>
      </c>
      <c r="U82" s="24">
        <f t="shared" si="28"/>
        <v>0.27944444444444438</v>
      </c>
      <c r="V82" s="13"/>
    </row>
    <row r="83" spans="1:22" ht="18" customHeight="1">
      <c r="A83" s="6"/>
      <c r="B83" s="88" t="s">
        <v>175</v>
      </c>
      <c r="C83" s="21">
        <v>80</v>
      </c>
      <c r="D83" s="83" t="s">
        <v>180</v>
      </c>
      <c r="E83" s="17" t="s">
        <v>181</v>
      </c>
      <c r="F83" s="77">
        <v>0.375</v>
      </c>
      <c r="G83" s="12">
        <v>0.4375</v>
      </c>
      <c r="H83" s="11">
        <f t="shared" si="19"/>
        <v>6.25E-2</v>
      </c>
      <c r="I83" s="9">
        <f t="shared" si="20"/>
        <v>0.4375</v>
      </c>
      <c r="J83" s="12"/>
      <c r="K83" s="11">
        <f t="shared" si="21"/>
        <v>-0.4375</v>
      </c>
      <c r="L83" s="9">
        <f t="shared" si="22"/>
        <v>2.0833333333333332E-2</v>
      </c>
      <c r="M83" s="12"/>
      <c r="N83" s="11">
        <f t="shared" si="23"/>
        <v>-2.0833333333333332E-2</v>
      </c>
      <c r="O83" s="9">
        <f t="shared" si="24"/>
        <v>2.0833333333333332E-2</v>
      </c>
      <c r="P83" s="12"/>
      <c r="Q83" s="11">
        <f t="shared" si="25"/>
        <v>-2.0833333333333332E-2</v>
      </c>
      <c r="R83" s="9">
        <f t="shared" si="26"/>
        <v>2.0833333333333332E-2</v>
      </c>
      <c r="S83" s="12"/>
      <c r="T83" s="11">
        <f t="shared" si="27"/>
        <v>-2.0833333333333332E-2</v>
      </c>
      <c r="U83" s="24">
        <f t="shared" si="28"/>
        <v>-0.43749999999999994</v>
      </c>
      <c r="V83" s="13"/>
    </row>
    <row r="84" spans="1:22" ht="18" customHeight="1">
      <c r="A84" s="6"/>
      <c r="B84" s="88" t="s">
        <v>175</v>
      </c>
      <c r="C84" s="21">
        <v>81</v>
      </c>
      <c r="D84" s="82" t="s">
        <v>182</v>
      </c>
      <c r="E84" s="17" t="s">
        <v>183</v>
      </c>
      <c r="F84" s="77">
        <v>0.375</v>
      </c>
      <c r="G84" s="12">
        <v>0.4375</v>
      </c>
      <c r="H84" s="11">
        <f t="shared" si="19"/>
        <v>6.25E-2</v>
      </c>
      <c r="I84" s="9">
        <f t="shared" si="20"/>
        <v>0.4375</v>
      </c>
      <c r="J84" s="12"/>
      <c r="K84" s="11">
        <f t="shared" si="21"/>
        <v>-0.4375</v>
      </c>
      <c r="L84" s="9">
        <f t="shared" si="22"/>
        <v>2.0833333333333332E-2</v>
      </c>
      <c r="M84" s="12"/>
      <c r="N84" s="11">
        <f t="shared" si="23"/>
        <v>-2.0833333333333332E-2</v>
      </c>
      <c r="O84" s="9">
        <f t="shared" si="24"/>
        <v>2.0833333333333332E-2</v>
      </c>
      <c r="P84" s="12"/>
      <c r="Q84" s="11">
        <f t="shared" si="25"/>
        <v>-2.0833333333333332E-2</v>
      </c>
      <c r="R84" s="9">
        <f t="shared" si="26"/>
        <v>2.0833333333333332E-2</v>
      </c>
      <c r="S84" s="12"/>
      <c r="T84" s="11">
        <f t="shared" si="27"/>
        <v>-2.0833333333333332E-2</v>
      </c>
      <c r="U84" s="24">
        <f t="shared" si="28"/>
        <v>-0.43749999999999994</v>
      </c>
      <c r="V84" s="13"/>
    </row>
    <row r="85" spans="1:22" ht="18" customHeight="1">
      <c r="A85" s="6"/>
      <c r="B85" s="88" t="s">
        <v>73</v>
      </c>
      <c r="C85" s="21">
        <v>82</v>
      </c>
      <c r="D85" s="1" t="s">
        <v>184</v>
      </c>
      <c r="E85" s="17" t="s">
        <v>185</v>
      </c>
      <c r="F85" s="77">
        <v>0.375</v>
      </c>
      <c r="G85" s="12">
        <v>0.4375</v>
      </c>
      <c r="H85" s="11">
        <f t="shared" si="19"/>
        <v>6.25E-2</v>
      </c>
      <c r="I85" s="9">
        <f t="shared" si="20"/>
        <v>0.4375</v>
      </c>
      <c r="J85" s="12"/>
      <c r="K85" s="11">
        <f t="shared" si="21"/>
        <v>-0.4375</v>
      </c>
      <c r="L85" s="9">
        <f t="shared" si="22"/>
        <v>2.0833333333333332E-2</v>
      </c>
      <c r="M85" s="12"/>
      <c r="N85" s="11">
        <f t="shared" si="23"/>
        <v>-2.0833333333333332E-2</v>
      </c>
      <c r="O85" s="9">
        <f t="shared" si="24"/>
        <v>2.0833333333333332E-2</v>
      </c>
      <c r="P85" s="12"/>
      <c r="Q85" s="11">
        <f t="shared" si="25"/>
        <v>-2.0833333333333332E-2</v>
      </c>
      <c r="R85" s="9">
        <f t="shared" si="26"/>
        <v>2.0833333333333332E-2</v>
      </c>
      <c r="S85" s="12"/>
      <c r="T85" s="11">
        <f t="shared" si="27"/>
        <v>-2.0833333333333332E-2</v>
      </c>
      <c r="U85" s="24">
        <f t="shared" si="28"/>
        <v>-0.43749999999999994</v>
      </c>
      <c r="V85" s="13"/>
    </row>
    <row r="86" spans="1:22" ht="18" customHeight="1">
      <c r="A86" s="6"/>
      <c r="B86" s="88" t="s">
        <v>73</v>
      </c>
      <c r="C86" s="21">
        <v>83</v>
      </c>
      <c r="D86" s="1" t="s">
        <v>186</v>
      </c>
      <c r="E86" s="17" t="s">
        <v>187</v>
      </c>
      <c r="F86" s="77">
        <v>0.375</v>
      </c>
      <c r="G86" s="12">
        <v>0.4375</v>
      </c>
      <c r="H86" s="11">
        <f t="shared" si="19"/>
        <v>6.25E-2</v>
      </c>
      <c r="I86" s="9">
        <f t="shared" si="20"/>
        <v>0.4375</v>
      </c>
      <c r="J86" s="12"/>
      <c r="K86" s="11">
        <f t="shared" si="21"/>
        <v>-0.4375</v>
      </c>
      <c r="L86" s="9">
        <f t="shared" si="22"/>
        <v>2.0833333333333332E-2</v>
      </c>
      <c r="M86" s="12"/>
      <c r="N86" s="11">
        <f t="shared" si="23"/>
        <v>-2.0833333333333332E-2</v>
      </c>
      <c r="O86" s="9">
        <f t="shared" si="24"/>
        <v>2.0833333333333332E-2</v>
      </c>
      <c r="P86" s="12"/>
      <c r="Q86" s="11">
        <f t="shared" si="25"/>
        <v>-2.0833333333333332E-2</v>
      </c>
      <c r="R86" s="9">
        <f t="shared" si="26"/>
        <v>2.0833333333333332E-2</v>
      </c>
      <c r="S86" s="12"/>
      <c r="T86" s="11">
        <f t="shared" si="27"/>
        <v>-2.0833333333333332E-2</v>
      </c>
      <c r="U86" s="24">
        <f t="shared" si="28"/>
        <v>-0.43749999999999994</v>
      </c>
      <c r="V86" s="13"/>
    </row>
    <row r="87" spans="1:22" ht="18" customHeight="1">
      <c r="A87" s="6"/>
      <c r="B87" s="88" t="s">
        <v>73</v>
      </c>
      <c r="C87" s="21">
        <v>84</v>
      </c>
      <c r="D87" s="82" t="s">
        <v>188</v>
      </c>
      <c r="E87" s="17"/>
      <c r="F87" s="77">
        <v>0.375</v>
      </c>
      <c r="G87" s="12">
        <v>0.4375</v>
      </c>
      <c r="H87" s="11">
        <f t="shared" si="19"/>
        <v>6.25E-2</v>
      </c>
      <c r="I87" s="9">
        <f t="shared" si="20"/>
        <v>0.4375</v>
      </c>
      <c r="J87" s="12"/>
      <c r="K87" s="11">
        <f t="shared" si="21"/>
        <v>-0.4375</v>
      </c>
      <c r="L87" s="9">
        <f t="shared" si="22"/>
        <v>2.0833333333333332E-2</v>
      </c>
      <c r="M87" s="12"/>
      <c r="N87" s="11">
        <f t="shared" si="23"/>
        <v>-2.0833333333333332E-2</v>
      </c>
      <c r="O87" s="9">
        <f t="shared" si="24"/>
        <v>2.0833333333333332E-2</v>
      </c>
      <c r="P87" s="12"/>
      <c r="Q87" s="11">
        <f t="shared" si="25"/>
        <v>-2.0833333333333332E-2</v>
      </c>
      <c r="R87" s="9">
        <f t="shared" si="26"/>
        <v>2.0833333333333332E-2</v>
      </c>
      <c r="S87" s="12"/>
      <c r="T87" s="11">
        <f t="shared" si="27"/>
        <v>-2.0833333333333332E-2</v>
      </c>
      <c r="U87" s="24">
        <f t="shared" si="28"/>
        <v>-0.43749999999999994</v>
      </c>
      <c r="V87" s="13"/>
    </row>
    <row r="88" spans="1:22" ht="18" customHeight="1">
      <c r="A88" s="6"/>
      <c r="B88" s="88" t="s">
        <v>276</v>
      </c>
      <c r="C88" s="21">
        <v>85</v>
      </c>
      <c r="D88" s="82" t="s">
        <v>7</v>
      </c>
      <c r="E88" s="17" t="s">
        <v>189</v>
      </c>
      <c r="F88" s="77">
        <v>0.375</v>
      </c>
      <c r="G88" s="12">
        <v>0.4375</v>
      </c>
      <c r="H88" s="11">
        <f t="shared" si="19"/>
        <v>6.25E-2</v>
      </c>
      <c r="I88" s="9">
        <f t="shared" si="20"/>
        <v>0.4375</v>
      </c>
      <c r="J88" s="12"/>
      <c r="K88" s="11">
        <f t="shared" si="21"/>
        <v>-0.4375</v>
      </c>
      <c r="L88" s="9">
        <f t="shared" si="22"/>
        <v>2.0833333333333332E-2</v>
      </c>
      <c r="M88" s="12"/>
      <c r="N88" s="11">
        <f t="shared" si="23"/>
        <v>-2.0833333333333332E-2</v>
      </c>
      <c r="O88" s="9">
        <f t="shared" si="24"/>
        <v>2.0833333333333332E-2</v>
      </c>
      <c r="P88" s="12"/>
      <c r="Q88" s="11">
        <f t="shared" si="25"/>
        <v>-2.0833333333333332E-2</v>
      </c>
      <c r="R88" s="9">
        <f t="shared" si="26"/>
        <v>2.0833333333333332E-2</v>
      </c>
      <c r="S88" s="12"/>
      <c r="T88" s="11">
        <f t="shared" si="27"/>
        <v>-2.0833333333333332E-2</v>
      </c>
      <c r="U88" s="24">
        <f t="shared" si="28"/>
        <v>-0.43749999999999994</v>
      </c>
      <c r="V88" s="13"/>
    </row>
    <row r="89" spans="1:22" ht="18" customHeight="1">
      <c r="A89" s="6"/>
      <c r="B89" s="88" t="s">
        <v>276</v>
      </c>
      <c r="C89" s="21">
        <v>86</v>
      </c>
      <c r="D89" s="1" t="s">
        <v>190</v>
      </c>
      <c r="E89" s="17" t="s">
        <v>191</v>
      </c>
      <c r="F89" s="77">
        <v>0.375</v>
      </c>
      <c r="G89" s="12">
        <v>0.4375</v>
      </c>
      <c r="H89" s="11">
        <f t="shared" si="19"/>
        <v>6.25E-2</v>
      </c>
      <c r="I89" s="9">
        <f t="shared" si="20"/>
        <v>0.4375</v>
      </c>
      <c r="J89" s="12">
        <v>0.56631944444444449</v>
      </c>
      <c r="K89" s="11">
        <f t="shared" si="21"/>
        <v>0.12881944444444449</v>
      </c>
      <c r="L89" s="9">
        <f t="shared" si="22"/>
        <v>0.58715277777777786</v>
      </c>
      <c r="M89" s="12">
        <v>0.62260416666666674</v>
      </c>
      <c r="N89" s="11">
        <f t="shared" si="23"/>
        <v>3.545138888888888E-2</v>
      </c>
      <c r="O89" s="9">
        <f t="shared" si="24"/>
        <v>0.64343750000000011</v>
      </c>
      <c r="P89" s="12">
        <v>0.68221064814814814</v>
      </c>
      <c r="Q89" s="11">
        <f t="shared" si="25"/>
        <v>3.8773148148148029E-2</v>
      </c>
      <c r="R89" s="9">
        <f t="shared" si="26"/>
        <v>0.70304398148148151</v>
      </c>
      <c r="S89" s="12">
        <v>0.72737268518518527</v>
      </c>
      <c r="T89" s="11">
        <f t="shared" si="27"/>
        <v>2.4328703703703769E-2</v>
      </c>
      <c r="U89" s="24">
        <f t="shared" si="28"/>
        <v>0.28987268518518516</v>
      </c>
      <c r="V89" s="13"/>
    </row>
    <row r="90" spans="1:22" ht="18" customHeight="1">
      <c r="A90" s="6"/>
      <c r="B90" s="88" t="s">
        <v>276</v>
      </c>
      <c r="C90" s="21">
        <v>87</v>
      </c>
      <c r="D90" s="79" t="s">
        <v>192</v>
      </c>
      <c r="E90" s="17" t="s">
        <v>193</v>
      </c>
      <c r="F90" s="77">
        <v>0.375</v>
      </c>
      <c r="G90" s="12">
        <v>0.4375</v>
      </c>
      <c r="H90" s="11">
        <f t="shared" si="19"/>
        <v>6.25E-2</v>
      </c>
      <c r="I90" s="9">
        <f t="shared" si="20"/>
        <v>0.4375</v>
      </c>
      <c r="J90" s="12"/>
      <c r="K90" s="11">
        <f t="shared" si="21"/>
        <v>-0.4375</v>
      </c>
      <c r="L90" s="9">
        <f t="shared" si="22"/>
        <v>2.0833333333333332E-2</v>
      </c>
      <c r="M90" s="12"/>
      <c r="N90" s="11">
        <f t="shared" si="23"/>
        <v>-2.0833333333333332E-2</v>
      </c>
      <c r="O90" s="9">
        <f t="shared" si="24"/>
        <v>2.0833333333333332E-2</v>
      </c>
      <c r="P90" s="12"/>
      <c r="Q90" s="11">
        <f t="shared" si="25"/>
        <v>-2.0833333333333332E-2</v>
      </c>
      <c r="R90" s="9">
        <f t="shared" si="26"/>
        <v>2.0833333333333332E-2</v>
      </c>
      <c r="S90" s="12"/>
      <c r="T90" s="11">
        <f t="shared" si="27"/>
        <v>-2.0833333333333332E-2</v>
      </c>
      <c r="U90" s="24">
        <f t="shared" si="28"/>
        <v>-0.43749999999999994</v>
      </c>
      <c r="V90" s="13"/>
    </row>
    <row r="91" spans="1:22" ht="18" customHeight="1">
      <c r="A91" s="6"/>
      <c r="B91" s="88" t="s">
        <v>290</v>
      </c>
      <c r="C91" s="21">
        <v>88</v>
      </c>
      <c r="D91" s="1" t="s">
        <v>195</v>
      </c>
      <c r="E91" s="18" t="s">
        <v>196</v>
      </c>
      <c r="F91" s="77">
        <v>0.375</v>
      </c>
      <c r="G91" s="12">
        <v>0.4375</v>
      </c>
      <c r="H91" s="11">
        <f t="shared" si="19"/>
        <v>6.25E-2</v>
      </c>
      <c r="I91" s="9">
        <f t="shared" si="20"/>
        <v>0.4375</v>
      </c>
      <c r="J91" s="12">
        <v>0.53893518518518524</v>
      </c>
      <c r="K91" s="11">
        <f t="shared" si="21"/>
        <v>0.10143518518518524</v>
      </c>
      <c r="L91" s="9">
        <f t="shared" si="22"/>
        <v>0.55976851851851861</v>
      </c>
      <c r="M91" s="12">
        <v>0.599675925925926</v>
      </c>
      <c r="N91" s="11">
        <f t="shared" si="23"/>
        <v>3.9907407407407391E-2</v>
      </c>
      <c r="O91" s="9">
        <f t="shared" si="24"/>
        <v>0.62050925925925937</v>
      </c>
      <c r="P91" s="12">
        <v>0.67123842592592586</v>
      </c>
      <c r="Q91" s="11">
        <f t="shared" si="25"/>
        <v>5.0729166666666492E-2</v>
      </c>
      <c r="R91" s="9">
        <f t="shared" si="26"/>
        <v>0.69207175925925923</v>
      </c>
      <c r="S91" s="12">
        <v>0.71879629629629627</v>
      </c>
      <c r="T91" s="11">
        <f t="shared" si="27"/>
        <v>2.6724537037037033E-2</v>
      </c>
      <c r="U91" s="24">
        <f t="shared" si="28"/>
        <v>0.28129629629629616</v>
      </c>
      <c r="V91" s="13"/>
    </row>
    <row r="92" spans="1:22" ht="18" customHeight="1">
      <c r="A92" s="6"/>
      <c r="B92" s="88" t="s">
        <v>139</v>
      </c>
      <c r="C92" s="21">
        <v>89</v>
      </c>
      <c r="D92" s="1" t="s">
        <v>197</v>
      </c>
      <c r="E92" s="18" t="s">
        <v>198</v>
      </c>
      <c r="F92" s="77">
        <v>0.375</v>
      </c>
      <c r="G92" s="12">
        <v>0.4375</v>
      </c>
      <c r="H92" s="11">
        <f t="shared" si="19"/>
        <v>6.25E-2</v>
      </c>
      <c r="I92" s="9">
        <f t="shared" si="20"/>
        <v>0.4375</v>
      </c>
      <c r="J92" s="12"/>
      <c r="K92" s="11">
        <f t="shared" si="21"/>
        <v>-0.4375</v>
      </c>
      <c r="L92" s="9">
        <f t="shared" si="22"/>
        <v>2.0833333333333332E-2</v>
      </c>
      <c r="M92" s="12"/>
      <c r="N92" s="11">
        <f t="shared" si="23"/>
        <v>-2.0833333333333332E-2</v>
      </c>
      <c r="O92" s="9">
        <f t="shared" si="24"/>
        <v>2.0833333333333332E-2</v>
      </c>
      <c r="P92" s="12"/>
      <c r="Q92" s="11">
        <f t="shared" si="25"/>
        <v>-2.0833333333333332E-2</v>
      </c>
      <c r="R92" s="9">
        <f t="shared" si="26"/>
        <v>2.0833333333333332E-2</v>
      </c>
      <c r="S92" s="12"/>
      <c r="T92" s="11">
        <f t="shared" si="27"/>
        <v>-2.0833333333333332E-2</v>
      </c>
      <c r="U92" s="24">
        <f t="shared" si="28"/>
        <v>-0.43749999999999994</v>
      </c>
      <c r="V92" s="13"/>
    </row>
    <row r="93" spans="1:22" ht="18" customHeight="1">
      <c r="A93" s="6"/>
      <c r="B93" s="88" t="s">
        <v>139</v>
      </c>
      <c r="C93" s="21">
        <v>90</v>
      </c>
      <c r="D93" s="1" t="s">
        <v>199</v>
      </c>
      <c r="E93" s="18" t="s">
        <v>200</v>
      </c>
      <c r="F93" s="77">
        <v>0.375</v>
      </c>
      <c r="G93" s="12">
        <v>0.4375</v>
      </c>
      <c r="H93" s="11">
        <f t="shared" si="19"/>
        <v>6.25E-2</v>
      </c>
      <c r="I93" s="9">
        <f t="shared" si="20"/>
        <v>0.4375</v>
      </c>
      <c r="J93" s="12"/>
      <c r="K93" s="11">
        <f t="shared" si="21"/>
        <v>-0.4375</v>
      </c>
      <c r="L93" s="9">
        <f t="shared" si="22"/>
        <v>2.0833333333333332E-2</v>
      </c>
      <c r="M93" s="12"/>
      <c r="N93" s="11">
        <f t="shared" si="23"/>
        <v>-2.0833333333333332E-2</v>
      </c>
      <c r="O93" s="9">
        <f t="shared" si="24"/>
        <v>2.0833333333333332E-2</v>
      </c>
      <c r="P93" s="12"/>
      <c r="Q93" s="11">
        <f t="shared" si="25"/>
        <v>-2.0833333333333332E-2</v>
      </c>
      <c r="R93" s="9">
        <f t="shared" si="26"/>
        <v>2.0833333333333332E-2</v>
      </c>
      <c r="S93" s="12"/>
      <c r="T93" s="11">
        <f t="shared" si="27"/>
        <v>-2.0833333333333332E-2</v>
      </c>
      <c r="U93" s="24">
        <f t="shared" si="28"/>
        <v>-0.43749999999999994</v>
      </c>
      <c r="V93" s="13"/>
    </row>
    <row r="94" spans="1:22" ht="18" customHeight="1">
      <c r="A94" s="6"/>
      <c r="B94" s="88" t="s">
        <v>52</v>
      </c>
      <c r="C94" s="21">
        <v>91</v>
      </c>
      <c r="D94" s="1" t="s">
        <v>201</v>
      </c>
      <c r="E94" s="18" t="s">
        <v>202</v>
      </c>
      <c r="F94" s="77">
        <v>0.375</v>
      </c>
      <c r="G94" s="12">
        <v>0.4375</v>
      </c>
      <c r="H94" s="11">
        <f t="shared" si="19"/>
        <v>6.25E-2</v>
      </c>
      <c r="I94" s="9">
        <f t="shared" si="20"/>
        <v>0.4375</v>
      </c>
      <c r="J94" s="12"/>
      <c r="K94" s="11">
        <f t="shared" si="21"/>
        <v>-0.4375</v>
      </c>
      <c r="L94" s="9">
        <f t="shared" si="22"/>
        <v>2.0833333333333332E-2</v>
      </c>
      <c r="M94" s="12"/>
      <c r="N94" s="11">
        <f t="shared" si="23"/>
        <v>-2.0833333333333332E-2</v>
      </c>
      <c r="O94" s="9">
        <f t="shared" si="24"/>
        <v>2.0833333333333332E-2</v>
      </c>
      <c r="P94" s="12"/>
      <c r="Q94" s="11">
        <f t="shared" si="25"/>
        <v>-2.0833333333333332E-2</v>
      </c>
      <c r="R94" s="9">
        <f t="shared" si="26"/>
        <v>2.0833333333333332E-2</v>
      </c>
      <c r="S94" s="12"/>
      <c r="T94" s="11">
        <f t="shared" si="27"/>
        <v>-2.0833333333333332E-2</v>
      </c>
      <c r="U94" s="24">
        <f t="shared" si="28"/>
        <v>-0.43749999999999994</v>
      </c>
      <c r="V94" s="13"/>
    </row>
    <row r="95" spans="1:22" ht="18" customHeight="1">
      <c r="A95" s="6"/>
      <c r="B95" s="88" t="s">
        <v>52</v>
      </c>
      <c r="C95" s="21">
        <v>92</v>
      </c>
      <c r="D95" s="1" t="s">
        <v>203</v>
      </c>
      <c r="E95" s="18" t="s">
        <v>204</v>
      </c>
      <c r="F95" s="77">
        <v>0.375</v>
      </c>
      <c r="G95" s="12">
        <v>0.4375</v>
      </c>
      <c r="H95" s="11">
        <f t="shared" si="19"/>
        <v>6.25E-2</v>
      </c>
      <c r="I95" s="9">
        <f t="shared" si="20"/>
        <v>0.4375</v>
      </c>
      <c r="J95" s="12">
        <v>0.54800925925925925</v>
      </c>
      <c r="K95" s="11">
        <f t="shared" si="21"/>
        <v>0.11050925925925925</v>
      </c>
      <c r="L95" s="9">
        <f t="shared" si="22"/>
        <v>0.56884259259259262</v>
      </c>
      <c r="M95" s="12">
        <v>0.61562499999999998</v>
      </c>
      <c r="N95" s="11">
        <f t="shared" si="23"/>
        <v>4.6782407407407356E-2</v>
      </c>
      <c r="O95" s="9">
        <f t="shared" si="24"/>
        <v>0.63645833333333335</v>
      </c>
      <c r="P95" s="12">
        <v>0.68571759259259257</v>
      </c>
      <c r="Q95" s="11">
        <f t="shared" si="25"/>
        <v>4.9259259259259225E-2</v>
      </c>
      <c r="R95" s="9">
        <f t="shared" si="26"/>
        <v>0.70655092592592594</v>
      </c>
      <c r="S95" s="12">
        <v>0.73428240740740736</v>
      </c>
      <c r="T95" s="11">
        <f t="shared" si="27"/>
        <v>2.7731481481481413E-2</v>
      </c>
      <c r="U95" s="24">
        <f t="shared" si="28"/>
        <v>0.29678240740740724</v>
      </c>
      <c r="V95" s="13"/>
    </row>
    <row r="96" spans="1:22" ht="18" customHeight="1">
      <c r="A96" s="6"/>
      <c r="B96" s="88" t="s">
        <v>52</v>
      </c>
      <c r="C96" s="21">
        <v>93</v>
      </c>
      <c r="D96" s="1" t="s">
        <v>205</v>
      </c>
      <c r="E96" s="17" t="s">
        <v>206</v>
      </c>
      <c r="F96" s="77">
        <v>0.375</v>
      </c>
      <c r="G96" s="12">
        <v>0.4375</v>
      </c>
      <c r="H96" s="11">
        <f t="shared" si="19"/>
        <v>6.25E-2</v>
      </c>
      <c r="I96" s="9">
        <f t="shared" si="20"/>
        <v>0.4375</v>
      </c>
      <c r="J96" s="12">
        <v>0.55168981481481483</v>
      </c>
      <c r="K96" s="11">
        <f t="shared" si="21"/>
        <v>0.11418981481481483</v>
      </c>
      <c r="L96" s="9">
        <f t="shared" si="22"/>
        <v>0.5725231481481482</v>
      </c>
      <c r="M96" s="12"/>
      <c r="N96" s="11">
        <f t="shared" si="23"/>
        <v>-0.5725231481481482</v>
      </c>
      <c r="O96" s="9">
        <f t="shared" si="24"/>
        <v>2.0833333333333332E-2</v>
      </c>
      <c r="P96" s="12"/>
      <c r="Q96" s="11">
        <f t="shared" si="25"/>
        <v>-2.0833333333333332E-2</v>
      </c>
      <c r="R96" s="9">
        <f t="shared" si="26"/>
        <v>2.0833333333333332E-2</v>
      </c>
      <c r="S96" s="12"/>
      <c r="T96" s="11">
        <f t="shared" si="27"/>
        <v>-2.0833333333333332E-2</v>
      </c>
      <c r="U96" s="24">
        <f t="shared" si="28"/>
        <v>-0.4375</v>
      </c>
      <c r="V96" s="13"/>
    </row>
    <row r="97" spans="1:22" ht="18" customHeight="1">
      <c r="A97" s="6"/>
      <c r="B97" s="88" t="s">
        <v>52</v>
      </c>
      <c r="C97" s="21">
        <v>94</v>
      </c>
      <c r="D97" s="82" t="s">
        <v>207</v>
      </c>
      <c r="E97" s="17" t="s">
        <v>208</v>
      </c>
      <c r="F97" s="77">
        <v>0.375</v>
      </c>
      <c r="G97" s="12">
        <v>0.4375</v>
      </c>
      <c r="H97" s="11">
        <f t="shared" si="19"/>
        <v>6.25E-2</v>
      </c>
      <c r="I97" s="9">
        <f t="shared" si="20"/>
        <v>0.4375</v>
      </c>
      <c r="J97" s="12"/>
      <c r="K97" s="11">
        <f t="shared" si="21"/>
        <v>-0.4375</v>
      </c>
      <c r="L97" s="9">
        <f t="shared" si="22"/>
        <v>2.0833333333333332E-2</v>
      </c>
      <c r="M97" s="12"/>
      <c r="N97" s="11">
        <f t="shared" si="23"/>
        <v>-2.0833333333333332E-2</v>
      </c>
      <c r="O97" s="9">
        <f t="shared" si="24"/>
        <v>2.0833333333333332E-2</v>
      </c>
      <c r="P97" s="12"/>
      <c r="Q97" s="11">
        <f t="shared" si="25"/>
        <v>-2.0833333333333332E-2</v>
      </c>
      <c r="R97" s="9">
        <f t="shared" si="26"/>
        <v>2.0833333333333332E-2</v>
      </c>
      <c r="S97" s="12"/>
      <c r="T97" s="11">
        <f t="shared" si="27"/>
        <v>-2.0833333333333332E-2</v>
      </c>
      <c r="U97" s="24">
        <f t="shared" si="28"/>
        <v>-0.43749999999999994</v>
      </c>
      <c r="V97" s="13"/>
    </row>
    <row r="98" spans="1:22" ht="18" customHeight="1">
      <c r="A98" s="6"/>
      <c r="B98" s="88" t="s">
        <v>209</v>
      </c>
      <c r="C98" s="21">
        <v>95</v>
      </c>
      <c r="D98" s="83" t="s">
        <v>210</v>
      </c>
      <c r="E98" s="17" t="s">
        <v>211</v>
      </c>
      <c r="F98" s="77">
        <v>0.375</v>
      </c>
      <c r="G98" s="12">
        <v>0.4375</v>
      </c>
      <c r="H98" s="11">
        <f t="shared" si="19"/>
        <v>6.25E-2</v>
      </c>
      <c r="I98" s="9">
        <f t="shared" si="20"/>
        <v>0.4375</v>
      </c>
      <c r="J98" s="12"/>
      <c r="K98" s="11">
        <f t="shared" si="21"/>
        <v>-0.4375</v>
      </c>
      <c r="L98" s="9">
        <f t="shared" si="22"/>
        <v>2.0833333333333332E-2</v>
      </c>
      <c r="M98" s="12"/>
      <c r="N98" s="11">
        <f t="shared" si="23"/>
        <v>-2.0833333333333332E-2</v>
      </c>
      <c r="O98" s="9">
        <f t="shared" si="24"/>
        <v>2.0833333333333332E-2</v>
      </c>
      <c r="P98" s="12"/>
      <c r="Q98" s="11">
        <f t="shared" si="25"/>
        <v>-2.0833333333333332E-2</v>
      </c>
      <c r="R98" s="9">
        <f t="shared" si="26"/>
        <v>2.0833333333333332E-2</v>
      </c>
      <c r="S98" s="12"/>
      <c r="T98" s="11">
        <f t="shared" si="27"/>
        <v>-2.0833333333333332E-2</v>
      </c>
      <c r="U98" s="24">
        <f t="shared" si="28"/>
        <v>-0.43749999999999994</v>
      </c>
      <c r="V98" s="13"/>
    </row>
    <row r="99" spans="1:22" ht="18" customHeight="1">
      <c r="A99" s="6"/>
      <c r="B99" s="88" t="s">
        <v>212</v>
      </c>
      <c r="C99" s="21">
        <v>96</v>
      </c>
      <c r="D99" s="83" t="s">
        <v>213</v>
      </c>
      <c r="E99" s="17" t="s">
        <v>214</v>
      </c>
      <c r="F99" s="77">
        <v>0.375</v>
      </c>
      <c r="G99" s="12">
        <v>0.4375</v>
      </c>
      <c r="H99" s="11">
        <f t="shared" si="19"/>
        <v>6.25E-2</v>
      </c>
      <c r="I99" s="9">
        <f t="shared" si="20"/>
        <v>0.4375</v>
      </c>
      <c r="J99" s="12"/>
      <c r="K99" s="11">
        <f t="shared" si="21"/>
        <v>-0.4375</v>
      </c>
      <c r="L99" s="9">
        <f t="shared" si="22"/>
        <v>2.0833333333333332E-2</v>
      </c>
      <c r="M99" s="12"/>
      <c r="N99" s="11">
        <f t="shared" si="23"/>
        <v>-2.0833333333333332E-2</v>
      </c>
      <c r="O99" s="9">
        <f t="shared" si="24"/>
        <v>2.0833333333333332E-2</v>
      </c>
      <c r="P99" s="12"/>
      <c r="Q99" s="11">
        <f t="shared" si="25"/>
        <v>-2.0833333333333332E-2</v>
      </c>
      <c r="R99" s="9">
        <f t="shared" si="26"/>
        <v>2.0833333333333332E-2</v>
      </c>
      <c r="S99" s="12"/>
      <c r="T99" s="11">
        <f t="shared" si="27"/>
        <v>-2.0833333333333332E-2</v>
      </c>
      <c r="U99" s="24">
        <f t="shared" si="28"/>
        <v>-0.43749999999999994</v>
      </c>
      <c r="V99" s="13"/>
    </row>
    <row r="100" spans="1:22" ht="18" customHeight="1">
      <c r="A100" s="6"/>
      <c r="B100" s="88" t="s">
        <v>212</v>
      </c>
      <c r="C100" s="21">
        <v>97</v>
      </c>
      <c r="D100" s="82" t="s">
        <v>215</v>
      </c>
      <c r="E100" s="17" t="s">
        <v>216</v>
      </c>
      <c r="F100" s="77">
        <v>0.375</v>
      </c>
      <c r="G100" s="12">
        <v>0.4375</v>
      </c>
      <c r="H100" s="11">
        <f t="shared" ref="H100:H131" si="29">G100-F100</f>
        <v>6.25E-2</v>
      </c>
      <c r="I100" s="9">
        <f t="shared" ref="I100:I113" si="30">G100</f>
        <v>0.4375</v>
      </c>
      <c r="J100" s="12"/>
      <c r="K100" s="11">
        <f t="shared" ref="K100:K131" si="31">J100-I100</f>
        <v>-0.4375</v>
      </c>
      <c r="L100" s="9">
        <f t="shared" ref="L100:L113" si="32">J100+"00:30:00"</f>
        <v>2.0833333333333332E-2</v>
      </c>
      <c r="M100" s="12"/>
      <c r="N100" s="11">
        <f t="shared" ref="N100:N131" si="33">M100-L100</f>
        <v>-2.0833333333333332E-2</v>
      </c>
      <c r="O100" s="9">
        <f t="shared" ref="O100:O113" si="34">M100+"00:30:00"</f>
        <v>2.0833333333333332E-2</v>
      </c>
      <c r="P100" s="12"/>
      <c r="Q100" s="11">
        <f t="shared" ref="Q100:Q131" si="35">P100-O100</f>
        <v>-2.0833333333333332E-2</v>
      </c>
      <c r="R100" s="9">
        <f t="shared" ref="R100:R113" si="36">P100+"00:30:00"</f>
        <v>2.0833333333333332E-2</v>
      </c>
      <c r="S100" s="12"/>
      <c r="T100" s="11">
        <f t="shared" ref="T100:T131" si="37">S100-R100</f>
        <v>-2.0833333333333332E-2</v>
      </c>
      <c r="U100" s="24">
        <f t="shared" si="28"/>
        <v>-0.43749999999999994</v>
      </c>
      <c r="V100" s="13"/>
    </row>
    <row r="101" spans="1:22" ht="18" customHeight="1">
      <c r="A101" s="6"/>
      <c r="B101" s="88" t="s">
        <v>212</v>
      </c>
      <c r="C101" s="21">
        <v>98</v>
      </c>
      <c r="D101" s="83" t="s">
        <v>217</v>
      </c>
      <c r="E101" s="17" t="s">
        <v>218</v>
      </c>
      <c r="F101" s="77">
        <v>0.375</v>
      </c>
      <c r="G101" s="12">
        <v>0.4375</v>
      </c>
      <c r="H101" s="11">
        <f t="shared" si="29"/>
        <v>6.25E-2</v>
      </c>
      <c r="I101" s="9">
        <f t="shared" si="30"/>
        <v>0.4375</v>
      </c>
      <c r="J101" s="12"/>
      <c r="K101" s="11">
        <f t="shared" si="31"/>
        <v>-0.4375</v>
      </c>
      <c r="L101" s="9">
        <f t="shared" si="32"/>
        <v>2.0833333333333332E-2</v>
      </c>
      <c r="M101" s="12"/>
      <c r="N101" s="11">
        <f t="shared" si="33"/>
        <v>-2.0833333333333332E-2</v>
      </c>
      <c r="O101" s="9">
        <f t="shared" si="34"/>
        <v>2.0833333333333332E-2</v>
      </c>
      <c r="P101" s="12"/>
      <c r="Q101" s="11">
        <f t="shared" si="35"/>
        <v>-2.0833333333333332E-2</v>
      </c>
      <c r="R101" s="9">
        <f t="shared" si="36"/>
        <v>2.0833333333333332E-2</v>
      </c>
      <c r="S101" s="12"/>
      <c r="T101" s="11">
        <f t="shared" si="37"/>
        <v>-2.0833333333333332E-2</v>
      </c>
      <c r="U101" s="24">
        <f t="shared" si="28"/>
        <v>-0.43749999999999994</v>
      </c>
      <c r="V101" s="13"/>
    </row>
    <row r="102" spans="1:22" ht="18" customHeight="1">
      <c r="A102" s="6"/>
      <c r="B102" s="88" t="s">
        <v>212</v>
      </c>
      <c r="C102" s="21">
        <v>99</v>
      </c>
      <c r="D102" s="1" t="s">
        <v>219</v>
      </c>
      <c r="E102" s="17" t="s">
        <v>220</v>
      </c>
      <c r="F102" s="77">
        <v>0.375</v>
      </c>
      <c r="G102" s="12">
        <v>0.4375</v>
      </c>
      <c r="H102" s="11">
        <f t="shared" si="29"/>
        <v>6.25E-2</v>
      </c>
      <c r="I102" s="9">
        <f t="shared" si="30"/>
        <v>0.4375</v>
      </c>
      <c r="J102" s="12"/>
      <c r="K102" s="11">
        <f t="shared" si="31"/>
        <v>-0.4375</v>
      </c>
      <c r="L102" s="9">
        <f t="shared" si="32"/>
        <v>2.0833333333333332E-2</v>
      </c>
      <c r="M102" s="12"/>
      <c r="N102" s="11">
        <f t="shared" si="33"/>
        <v>-2.0833333333333332E-2</v>
      </c>
      <c r="O102" s="9">
        <f t="shared" si="34"/>
        <v>2.0833333333333332E-2</v>
      </c>
      <c r="P102" s="12"/>
      <c r="Q102" s="11">
        <f t="shared" si="35"/>
        <v>-2.0833333333333332E-2</v>
      </c>
      <c r="R102" s="9">
        <f t="shared" si="36"/>
        <v>2.0833333333333332E-2</v>
      </c>
      <c r="S102" s="12"/>
      <c r="T102" s="11">
        <f t="shared" si="37"/>
        <v>-2.0833333333333332E-2</v>
      </c>
      <c r="U102" s="24">
        <f t="shared" si="28"/>
        <v>-0.43749999999999994</v>
      </c>
      <c r="V102" s="13"/>
    </row>
    <row r="103" spans="1:22" ht="18" customHeight="1">
      <c r="A103" s="6"/>
      <c r="B103" s="88" t="s">
        <v>52</v>
      </c>
      <c r="C103" s="21">
        <v>100</v>
      </c>
      <c r="D103" s="1" t="s">
        <v>9</v>
      </c>
      <c r="E103" s="17" t="s">
        <v>221</v>
      </c>
      <c r="F103" s="77">
        <v>0.375</v>
      </c>
      <c r="G103" s="12">
        <v>0.4375</v>
      </c>
      <c r="H103" s="11">
        <f t="shared" si="29"/>
        <v>6.25E-2</v>
      </c>
      <c r="I103" s="9">
        <f t="shared" si="30"/>
        <v>0.4375</v>
      </c>
      <c r="J103" s="12"/>
      <c r="K103" s="11">
        <f t="shared" si="31"/>
        <v>-0.4375</v>
      </c>
      <c r="L103" s="9">
        <f t="shared" si="32"/>
        <v>2.0833333333333332E-2</v>
      </c>
      <c r="M103" s="12"/>
      <c r="N103" s="11">
        <f t="shared" si="33"/>
        <v>-2.0833333333333332E-2</v>
      </c>
      <c r="O103" s="9">
        <f t="shared" si="34"/>
        <v>2.0833333333333332E-2</v>
      </c>
      <c r="P103" s="12"/>
      <c r="Q103" s="11">
        <f t="shared" si="35"/>
        <v>-2.0833333333333332E-2</v>
      </c>
      <c r="R103" s="9">
        <f t="shared" si="36"/>
        <v>2.0833333333333332E-2</v>
      </c>
      <c r="S103" s="12"/>
      <c r="T103" s="11">
        <f t="shared" si="37"/>
        <v>-2.0833333333333332E-2</v>
      </c>
      <c r="U103" s="24">
        <f t="shared" si="28"/>
        <v>-0.43749999999999994</v>
      </c>
      <c r="V103" s="13"/>
    </row>
    <row r="104" spans="1:22" ht="18" customHeight="1">
      <c r="A104" s="6"/>
      <c r="B104" s="88" t="s">
        <v>222</v>
      </c>
      <c r="C104" s="21">
        <v>101</v>
      </c>
      <c r="D104" s="1" t="s">
        <v>223</v>
      </c>
      <c r="E104" s="17" t="s">
        <v>224</v>
      </c>
      <c r="F104" s="77">
        <v>0.375</v>
      </c>
      <c r="G104" s="12">
        <v>0.4375</v>
      </c>
      <c r="H104" s="11">
        <f t="shared" si="29"/>
        <v>6.25E-2</v>
      </c>
      <c r="I104" s="9">
        <f t="shared" si="30"/>
        <v>0.4375</v>
      </c>
      <c r="J104" s="12">
        <v>0.53660879629629632</v>
      </c>
      <c r="K104" s="11">
        <f t="shared" si="31"/>
        <v>9.910879629629632E-2</v>
      </c>
      <c r="L104" s="9">
        <f t="shared" si="32"/>
        <v>0.55744212962962969</v>
      </c>
      <c r="M104" s="12">
        <v>0.60268518518518521</v>
      </c>
      <c r="N104" s="11">
        <f t="shared" si="33"/>
        <v>4.5243055555555522E-2</v>
      </c>
      <c r="O104" s="9">
        <f t="shared" si="34"/>
        <v>0.62351851851851858</v>
      </c>
      <c r="P104" s="12">
        <v>0.67381944444444442</v>
      </c>
      <c r="Q104" s="11">
        <f t="shared" si="35"/>
        <v>5.0300925925925832E-2</v>
      </c>
      <c r="R104" s="9">
        <f t="shared" si="36"/>
        <v>0.69465277777777779</v>
      </c>
      <c r="S104" s="12">
        <v>0.73151620370370374</v>
      </c>
      <c r="T104" s="11">
        <f t="shared" si="37"/>
        <v>3.6863425925925952E-2</v>
      </c>
      <c r="U104" s="24">
        <f t="shared" si="28"/>
        <v>0.29401620370370363</v>
      </c>
      <c r="V104" s="13"/>
    </row>
    <row r="105" spans="1:22" ht="18" customHeight="1">
      <c r="A105" s="6"/>
      <c r="B105" s="88" t="s">
        <v>222</v>
      </c>
      <c r="C105" s="21">
        <v>102</v>
      </c>
      <c r="D105" s="1" t="s">
        <v>225</v>
      </c>
      <c r="E105" s="17" t="s">
        <v>226</v>
      </c>
      <c r="F105" s="77">
        <v>0.375</v>
      </c>
      <c r="G105" s="12">
        <v>0.4375</v>
      </c>
      <c r="H105" s="11">
        <f t="shared" si="29"/>
        <v>6.25E-2</v>
      </c>
      <c r="I105" s="9">
        <f t="shared" si="30"/>
        <v>0.4375</v>
      </c>
      <c r="J105" s="12">
        <v>0.53239583333333329</v>
      </c>
      <c r="K105" s="11">
        <f t="shared" si="31"/>
        <v>9.489583333333329E-2</v>
      </c>
      <c r="L105" s="9">
        <f t="shared" si="32"/>
        <v>0.55322916666666666</v>
      </c>
      <c r="M105" s="12">
        <v>0.59403935185185186</v>
      </c>
      <c r="N105" s="11">
        <f t="shared" si="33"/>
        <v>4.0810185185185199E-2</v>
      </c>
      <c r="O105" s="9">
        <f t="shared" si="34"/>
        <v>0.61487268518518523</v>
      </c>
      <c r="P105" s="12">
        <v>0.66424768518518518</v>
      </c>
      <c r="Q105" s="11">
        <f t="shared" si="35"/>
        <v>4.9374999999999947E-2</v>
      </c>
      <c r="R105" s="9">
        <f t="shared" si="36"/>
        <v>0.68508101851851855</v>
      </c>
      <c r="S105" s="12">
        <v>0.73340277777777774</v>
      </c>
      <c r="T105" s="11">
        <f t="shared" si="37"/>
        <v>4.8321759259259189E-2</v>
      </c>
      <c r="U105" s="24">
        <f t="shared" si="28"/>
        <v>0.29590277777777763</v>
      </c>
      <c r="V105" s="13"/>
    </row>
    <row r="106" spans="1:22" ht="18" customHeight="1">
      <c r="A106" s="6"/>
      <c r="B106" s="88" t="s">
        <v>222</v>
      </c>
      <c r="C106" s="21">
        <v>103</v>
      </c>
      <c r="D106" s="83" t="s">
        <v>227</v>
      </c>
      <c r="E106" s="17" t="s">
        <v>228</v>
      </c>
      <c r="F106" s="77">
        <v>0.375</v>
      </c>
      <c r="G106" s="12">
        <v>0.4375</v>
      </c>
      <c r="H106" s="11">
        <f t="shared" si="29"/>
        <v>6.25E-2</v>
      </c>
      <c r="I106" s="9">
        <f t="shared" si="30"/>
        <v>0.4375</v>
      </c>
      <c r="J106" s="12"/>
      <c r="K106" s="11">
        <f t="shared" si="31"/>
        <v>-0.4375</v>
      </c>
      <c r="L106" s="9">
        <f t="shared" si="32"/>
        <v>2.0833333333333332E-2</v>
      </c>
      <c r="M106" s="12"/>
      <c r="N106" s="11">
        <f t="shared" si="33"/>
        <v>-2.0833333333333332E-2</v>
      </c>
      <c r="O106" s="9">
        <f t="shared" si="34"/>
        <v>2.0833333333333332E-2</v>
      </c>
      <c r="P106" s="12"/>
      <c r="Q106" s="11">
        <f t="shared" si="35"/>
        <v>-2.0833333333333332E-2</v>
      </c>
      <c r="R106" s="9">
        <f t="shared" si="36"/>
        <v>2.0833333333333332E-2</v>
      </c>
      <c r="S106" s="12"/>
      <c r="T106" s="11">
        <f t="shared" si="37"/>
        <v>-2.0833333333333332E-2</v>
      </c>
      <c r="U106" s="24">
        <f t="shared" si="28"/>
        <v>-0.43749999999999994</v>
      </c>
      <c r="V106" s="13"/>
    </row>
    <row r="107" spans="1:22" ht="18" customHeight="1">
      <c r="A107" s="6"/>
      <c r="B107" s="88" t="s">
        <v>222</v>
      </c>
      <c r="C107" s="21">
        <v>104</v>
      </c>
      <c r="D107" s="83" t="s">
        <v>229</v>
      </c>
      <c r="E107" s="17" t="s">
        <v>230</v>
      </c>
      <c r="F107" s="77">
        <v>0.375</v>
      </c>
      <c r="G107" s="12">
        <v>0.4375</v>
      </c>
      <c r="H107" s="11">
        <f t="shared" si="29"/>
        <v>6.25E-2</v>
      </c>
      <c r="I107" s="9">
        <f t="shared" si="30"/>
        <v>0.4375</v>
      </c>
      <c r="J107" s="12"/>
      <c r="K107" s="11">
        <f t="shared" si="31"/>
        <v>-0.4375</v>
      </c>
      <c r="L107" s="9">
        <f t="shared" si="32"/>
        <v>2.0833333333333332E-2</v>
      </c>
      <c r="M107" s="12"/>
      <c r="N107" s="11">
        <f t="shared" si="33"/>
        <v>-2.0833333333333332E-2</v>
      </c>
      <c r="O107" s="9">
        <f t="shared" si="34"/>
        <v>2.0833333333333332E-2</v>
      </c>
      <c r="P107" s="12"/>
      <c r="Q107" s="11">
        <f t="shared" si="35"/>
        <v>-2.0833333333333332E-2</v>
      </c>
      <c r="R107" s="9">
        <f t="shared" si="36"/>
        <v>2.0833333333333332E-2</v>
      </c>
      <c r="S107" s="12"/>
      <c r="T107" s="11">
        <f t="shared" si="37"/>
        <v>-2.0833333333333332E-2</v>
      </c>
      <c r="U107" s="24">
        <f t="shared" si="28"/>
        <v>-0.43749999999999994</v>
      </c>
      <c r="V107" s="13"/>
    </row>
    <row r="108" spans="1:22" ht="18" customHeight="1">
      <c r="A108" s="6"/>
      <c r="B108" s="88" t="s">
        <v>209</v>
      </c>
      <c r="C108" s="21">
        <v>105</v>
      </c>
      <c r="D108" s="1" t="s">
        <v>231</v>
      </c>
      <c r="E108" s="17" t="s">
        <v>232</v>
      </c>
      <c r="F108" s="77">
        <v>0.375</v>
      </c>
      <c r="G108" s="12">
        <v>0.4375</v>
      </c>
      <c r="H108" s="11">
        <f t="shared" si="29"/>
        <v>6.25E-2</v>
      </c>
      <c r="I108" s="9">
        <f t="shared" si="30"/>
        <v>0.4375</v>
      </c>
      <c r="J108" s="12">
        <v>0.53442129629629631</v>
      </c>
      <c r="K108" s="11">
        <f t="shared" si="31"/>
        <v>9.6921296296296311E-2</v>
      </c>
      <c r="L108" s="9">
        <f t="shared" si="32"/>
        <v>0.55525462962962968</v>
      </c>
      <c r="M108" s="12">
        <v>0.59920138888888885</v>
      </c>
      <c r="N108" s="11">
        <f t="shared" si="33"/>
        <v>4.3946759259259172E-2</v>
      </c>
      <c r="O108" s="9">
        <f t="shared" si="34"/>
        <v>0.62003472222222222</v>
      </c>
      <c r="P108" s="12">
        <v>0.66396990740740736</v>
      </c>
      <c r="Q108" s="11">
        <f t="shared" si="35"/>
        <v>4.3935185185185133E-2</v>
      </c>
      <c r="R108" s="9">
        <f t="shared" si="36"/>
        <v>0.68480324074074073</v>
      </c>
      <c r="S108" s="12">
        <v>0.72913194444444451</v>
      </c>
      <c r="T108" s="11">
        <f t="shared" si="37"/>
        <v>4.4328703703703787E-2</v>
      </c>
      <c r="U108" s="24">
        <f t="shared" si="28"/>
        <v>0.2916319444444444</v>
      </c>
      <c r="V108" s="13"/>
    </row>
    <row r="109" spans="1:22" ht="18" customHeight="1">
      <c r="A109" s="6"/>
      <c r="B109" s="88" t="s">
        <v>209</v>
      </c>
      <c r="C109" s="21">
        <v>106</v>
      </c>
      <c r="D109" s="82" t="s">
        <v>233</v>
      </c>
      <c r="E109" s="17" t="s">
        <v>234</v>
      </c>
      <c r="F109" s="77">
        <v>0.375</v>
      </c>
      <c r="G109" s="12">
        <v>0.4375</v>
      </c>
      <c r="H109" s="11">
        <f t="shared" si="29"/>
        <v>6.25E-2</v>
      </c>
      <c r="I109" s="9">
        <f t="shared" si="30"/>
        <v>0.4375</v>
      </c>
      <c r="J109" s="12"/>
      <c r="K109" s="11">
        <f t="shared" si="31"/>
        <v>-0.4375</v>
      </c>
      <c r="L109" s="9">
        <f t="shared" si="32"/>
        <v>2.0833333333333332E-2</v>
      </c>
      <c r="M109" s="12"/>
      <c r="N109" s="11">
        <f t="shared" si="33"/>
        <v>-2.0833333333333332E-2</v>
      </c>
      <c r="O109" s="9">
        <f t="shared" si="34"/>
        <v>2.0833333333333332E-2</v>
      </c>
      <c r="P109" s="12"/>
      <c r="Q109" s="11">
        <f t="shared" si="35"/>
        <v>-2.0833333333333332E-2</v>
      </c>
      <c r="R109" s="9">
        <f t="shared" si="36"/>
        <v>2.0833333333333332E-2</v>
      </c>
      <c r="S109" s="12"/>
      <c r="T109" s="11">
        <f t="shared" si="37"/>
        <v>-2.0833333333333332E-2</v>
      </c>
      <c r="U109" s="24">
        <f t="shared" si="28"/>
        <v>-0.43749999999999994</v>
      </c>
      <c r="V109" s="13"/>
    </row>
    <row r="110" spans="1:22" ht="18" customHeight="1">
      <c r="A110" s="6"/>
      <c r="B110" s="88" t="s">
        <v>209</v>
      </c>
      <c r="C110" s="21">
        <v>107</v>
      </c>
      <c r="D110" s="1" t="s">
        <v>235</v>
      </c>
      <c r="E110" s="17" t="s">
        <v>236</v>
      </c>
      <c r="F110" s="77">
        <v>0.375</v>
      </c>
      <c r="G110" s="12">
        <v>0.4375</v>
      </c>
      <c r="H110" s="11">
        <f t="shared" si="29"/>
        <v>6.25E-2</v>
      </c>
      <c r="I110" s="9">
        <f t="shared" si="30"/>
        <v>0.4375</v>
      </c>
      <c r="J110" s="12">
        <v>0.52517361111111105</v>
      </c>
      <c r="K110" s="11">
        <f t="shared" si="31"/>
        <v>8.7673611111111049E-2</v>
      </c>
      <c r="L110" s="9">
        <f t="shared" si="32"/>
        <v>0.54600694444444442</v>
      </c>
      <c r="M110" s="12">
        <v>0.57946759259259262</v>
      </c>
      <c r="N110" s="11">
        <f t="shared" si="33"/>
        <v>3.3460648148148198E-2</v>
      </c>
      <c r="O110" s="9">
        <f t="shared" si="34"/>
        <v>0.60030092592592599</v>
      </c>
      <c r="P110" s="12">
        <v>0.63493055555555555</v>
      </c>
      <c r="Q110" s="11">
        <f t="shared" si="35"/>
        <v>3.4629629629629566E-2</v>
      </c>
      <c r="R110" s="9">
        <f t="shared" si="36"/>
        <v>0.65576388888888892</v>
      </c>
      <c r="S110" s="12">
        <v>0.6840856481481481</v>
      </c>
      <c r="T110" s="11">
        <f t="shared" si="37"/>
        <v>2.8321759259259172E-2</v>
      </c>
      <c r="U110" s="24">
        <f t="shared" si="28"/>
        <v>0.24658564814814798</v>
      </c>
      <c r="V110" s="13"/>
    </row>
    <row r="111" spans="1:22" ht="18" customHeight="1">
      <c r="A111" s="6"/>
      <c r="B111" s="88" t="s">
        <v>52</v>
      </c>
      <c r="C111" s="21">
        <v>108</v>
      </c>
      <c r="D111" s="82" t="s">
        <v>237</v>
      </c>
      <c r="E111" s="17"/>
      <c r="F111" s="77">
        <v>0.375</v>
      </c>
      <c r="G111" s="12">
        <v>0.4375</v>
      </c>
      <c r="H111" s="11">
        <f t="shared" si="29"/>
        <v>6.25E-2</v>
      </c>
      <c r="I111" s="9">
        <f t="shared" si="30"/>
        <v>0.4375</v>
      </c>
      <c r="J111" s="12"/>
      <c r="K111" s="11">
        <f t="shared" si="31"/>
        <v>-0.4375</v>
      </c>
      <c r="L111" s="9">
        <f t="shared" si="32"/>
        <v>2.0833333333333332E-2</v>
      </c>
      <c r="M111" s="12"/>
      <c r="N111" s="11">
        <f t="shared" si="33"/>
        <v>-2.0833333333333332E-2</v>
      </c>
      <c r="O111" s="9">
        <f t="shared" si="34"/>
        <v>2.0833333333333332E-2</v>
      </c>
      <c r="P111" s="12"/>
      <c r="Q111" s="11">
        <f t="shared" si="35"/>
        <v>-2.0833333333333332E-2</v>
      </c>
      <c r="R111" s="9">
        <f t="shared" si="36"/>
        <v>2.0833333333333332E-2</v>
      </c>
      <c r="S111" s="12"/>
      <c r="T111" s="11">
        <f t="shared" si="37"/>
        <v>-2.0833333333333332E-2</v>
      </c>
      <c r="U111" s="24">
        <f t="shared" si="28"/>
        <v>-0.43749999999999994</v>
      </c>
      <c r="V111" s="13"/>
    </row>
    <row r="112" spans="1:22" ht="18" customHeight="1">
      <c r="A112" s="6"/>
      <c r="B112" s="88" t="s">
        <v>52</v>
      </c>
      <c r="C112" s="21">
        <v>119</v>
      </c>
      <c r="D112" s="85" t="s">
        <v>282</v>
      </c>
      <c r="E112" s="17" t="s">
        <v>238</v>
      </c>
      <c r="F112" s="77">
        <v>0.375</v>
      </c>
      <c r="G112" s="12">
        <v>0.4375</v>
      </c>
      <c r="H112" s="11">
        <f t="shared" si="29"/>
        <v>6.25E-2</v>
      </c>
      <c r="I112" s="9">
        <f t="shared" si="30"/>
        <v>0.4375</v>
      </c>
      <c r="J112" s="12">
        <v>0.60238425925925931</v>
      </c>
      <c r="K112" s="11">
        <f t="shared" si="31"/>
        <v>0.16488425925925931</v>
      </c>
      <c r="L112" s="9">
        <f t="shared" si="32"/>
        <v>0.62321759259259268</v>
      </c>
      <c r="M112" s="12"/>
      <c r="N112" s="11">
        <f t="shared" si="33"/>
        <v>-0.62321759259259268</v>
      </c>
      <c r="O112" s="9">
        <f t="shared" si="34"/>
        <v>2.0833333333333332E-2</v>
      </c>
      <c r="P112" s="12"/>
      <c r="Q112" s="11">
        <f t="shared" si="35"/>
        <v>-2.0833333333333332E-2</v>
      </c>
      <c r="R112" s="9">
        <f t="shared" si="36"/>
        <v>2.0833333333333332E-2</v>
      </c>
      <c r="S112" s="12"/>
      <c r="T112" s="11">
        <f t="shared" si="37"/>
        <v>-2.0833333333333332E-2</v>
      </c>
      <c r="U112" s="24">
        <f t="shared" si="28"/>
        <v>-0.4375</v>
      </c>
      <c r="V112" s="13"/>
    </row>
    <row r="113" spans="1:22" ht="18" customHeight="1" thickBot="1">
      <c r="A113" s="7"/>
      <c r="B113" s="89" t="s">
        <v>52</v>
      </c>
      <c r="C113" s="22">
        <v>120</v>
      </c>
      <c r="D113" s="84" t="s">
        <v>280</v>
      </c>
      <c r="E113" s="19" t="s">
        <v>240</v>
      </c>
      <c r="F113" s="124">
        <v>0.375</v>
      </c>
      <c r="G113" s="14">
        <v>0.4375</v>
      </c>
      <c r="H113" s="15">
        <f t="shared" si="29"/>
        <v>6.25E-2</v>
      </c>
      <c r="I113" s="125">
        <f t="shared" si="30"/>
        <v>0.4375</v>
      </c>
      <c r="J113" s="14">
        <v>0.60248842592592589</v>
      </c>
      <c r="K113" s="15">
        <f t="shared" si="31"/>
        <v>0.16498842592592589</v>
      </c>
      <c r="L113" s="125">
        <f t="shared" si="32"/>
        <v>0.62332175925925926</v>
      </c>
      <c r="M113" s="14"/>
      <c r="N113" s="15">
        <f t="shared" si="33"/>
        <v>-0.62332175925925926</v>
      </c>
      <c r="O113" s="125">
        <f t="shared" si="34"/>
        <v>2.0833333333333332E-2</v>
      </c>
      <c r="P113" s="14"/>
      <c r="Q113" s="15">
        <f t="shared" si="35"/>
        <v>-2.0833333333333332E-2</v>
      </c>
      <c r="R113" s="125">
        <f t="shared" si="36"/>
        <v>2.0833333333333332E-2</v>
      </c>
      <c r="S113" s="14"/>
      <c r="T113" s="15">
        <f t="shared" si="37"/>
        <v>-2.0833333333333332E-2</v>
      </c>
      <c r="U113" s="125">
        <f t="shared" si="28"/>
        <v>-0.4375</v>
      </c>
      <c r="V113" s="15"/>
    </row>
  </sheetData>
  <sortState ref="A4:V113">
    <sortCondition ref="C4"/>
  </sortState>
  <mergeCells count="2">
    <mergeCell ref="A1:V1"/>
    <mergeCell ref="A2:V2"/>
  </mergeCells>
  <phoneticPr fontId="3" type="noConversion"/>
  <conditionalFormatting sqref="A37:V113 A4:V35 U35:U113">
    <cfRule type="expression" dxfId="4" priority="2">
      <formula>MOD(ROW(),2)=1</formula>
    </cfRule>
  </conditionalFormatting>
  <conditionalFormatting sqref="A36:V36">
    <cfRule type="expression" dxfId="5" priority="1">
      <formula>MOD(ROW(),2)=1</formula>
    </cfRule>
  </conditionalFormatting>
  <pageMargins left="0.31496062992125984" right="7.874015748031496E-2" top="0.31496062992125984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3"/>
  <sheetViews>
    <sheetView topLeftCell="A43" zoomScale="96" zoomScaleNormal="96" workbookViewId="0">
      <selection activeCell="M56" sqref="M56:M59"/>
    </sheetView>
  </sheetViews>
  <sheetFormatPr defaultRowHeight="13.5"/>
  <cols>
    <col min="1" max="2" width="3.75" customWidth="1"/>
    <col min="3" max="3" width="23" customWidth="1"/>
    <col min="4" max="4" width="26.375" hidden="1" customWidth="1"/>
    <col min="5" max="5" width="5.125" customWidth="1"/>
    <col min="6" max="6" width="4.75" style="4" hidden="1" customWidth="1"/>
    <col min="7" max="7" width="19.25" style="4" customWidth="1"/>
    <col min="8" max="8" width="15.375" hidden="1" customWidth="1"/>
    <col min="9" max="9" width="17.375" customWidth="1"/>
    <col min="10" max="10" width="17.375" hidden="1" customWidth="1"/>
    <col min="11" max="11" width="10" customWidth="1"/>
    <col min="12" max="12" width="9.25" customWidth="1"/>
    <col min="13" max="13" width="11.125" customWidth="1"/>
    <col min="14" max="14" width="3.75" customWidth="1"/>
    <col min="15" max="15" width="14.125" hidden="1" customWidth="1"/>
    <col min="16" max="16" width="13.125" hidden="1" customWidth="1"/>
    <col min="17" max="17" width="4.75" hidden="1" customWidth="1"/>
    <col min="19" max="19" width="19.5" customWidth="1"/>
  </cols>
  <sheetData>
    <row r="1" spans="1:19" s="25" customFormat="1" ht="25.5" customHeight="1" thickBot="1">
      <c r="A1" s="98" t="s">
        <v>268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73"/>
      <c r="O1" s="31"/>
      <c r="P1" s="31"/>
      <c r="Q1" s="31"/>
      <c r="R1" s="31"/>
    </row>
    <row r="2" spans="1:19" ht="18" customHeight="1">
      <c r="A2" s="101" t="s">
        <v>259</v>
      </c>
      <c r="B2" s="99" t="s">
        <v>267</v>
      </c>
      <c r="C2" s="99" t="s">
        <v>272</v>
      </c>
      <c r="D2" s="96" t="s">
        <v>256</v>
      </c>
      <c r="E2" s="99" t="s">
        <v>273</v>
      </c>
      <c r="F2" s="96" t="s">
        <v>260</v>
      </c>
      <c r="G2" s="99" t="s">
        <v>270</v>
      </c>
      <c r="H2" s="96" t="s">
        <v>269</v>
      </c>
      <c r="I2" s="99" t="s">
        <v>271</v>
      </c>
      <c r="J2" s="96" t="s">
        <v>258</v>
      </c>
      <c r="K2" s="96" t="s">
        <v>266</v>
      </c>
      <c r="L2" s="96" t="s">
        <v>279</v>
      </c>
      <c r="M2" s="96" t="s">
        <v>278</v>
      </c>
      <c r="N2" s="74"/>
    </row>
    <row r="3" spans="1:19" ht="35.25" customHeight="1" thickBot="1">
      <c r="A3" s="102"/>
      <c r="B3" s="100"/>
      <c r="C3" s="100"/>
      <c r="D3" s="103"/>
      <c r="E3" s="100"/>
      <c r="F3" s="103"/>
      <c r="G3" s="100"/>
      <c r="H3" s="103"/>
      <c r="I3" s="100"/>
      <c r="J3" s="103"/>
      <c r="K3" s="97"/>
      <c r="L3" s="97"/>
      <c r="M3" s="97"/>
      <c r="N3" s="74"/>
    </row>
    <row r="4" spans="1:19" ht="18" customHeight="1" thickBot="1">
      <c r="A4" s="113"/>
      <c r="B4" s="110">
        <v>1</v>
      </c>
      <c r="C4" s="23" t="str">
        <f>Sheet1!B4</f>
        <v>东归马队</v>
      </c>
      <c r="D4" s="34" t="s">
        <v>10</v>
      </c>
      <c r="E4" s="67">
        <f>Sheet1!C4</f>
        <v>1</v>
      </c>
      <c r="F4" s="35">
        <v>1</v>
      </c>
      <c r="G4" s="63" t="str">
        <f>Sheet1!D4</f>
        <v>才仁道尔吉</v>
      </c>
      <c r="H4" s="3" t="s">
        <v>261</v>
      </c>
      <c r="I4" s="57" t="str">
        <f>Sheet1!E4</f>
        <v>978101080851034</v>
      </c>
      <c r="J4" s="36" t="s">
        <v>11</v>
      </c>
      <c r="K4" s="38">
        <f>Sheet1!U4</f>
        <v>0.29999999999999988</v>
      </c>
      <c r="L4" s="107"/>
      <c r="M4" s="104"/>
      <c r="N4" s="75"/>
      <c r="O4" t="str">
        <f>Sheet1!D4</f>
        <v>才仁道尔吉</v>
      </c>
      <c r="P4" t="s">
        <v>274</v>
      </c>
      <c r="Q4">
        <f>F4+3</f>
        <v>4</v>
      </c>
      <c r="S4" s="56"/>
    </row>
    <row r="5" spans="1:19" ht="18" customHeight="1" thickBot="1">
      <c r="A5" s="114"/>
      <c r="B5" s="111"/>
      <c r="C5" s="1" t="str">
        <f>Sheet1!B5</f>
        <v>东归马队</v>
      </c>
      <c r="D5" s="26" t="s">
        <v>262</v>
      </c>
      <c r="E5" s="68">
        <f>Sheet1!C5</f>
        <v>2</v>
      </c>
      <c r="F5" s="21">
        <v>2</v>
      </c>
      <c r="G5" s="21" t="str">
        <f>Sheet1!D5</f>
        <v>乃地米提才仁</v>
      </c>
      <c r="H5" s="1" t="s">
        <v>12</v>
      </c>
      <c r="I5" s="58" t="str">
        <f>Sheet1!E5</f>
        <v>978101080691290</v>
      </c>
      <c r="J5" s="28" t="s">
        <v>264</v>
      </c>
      <c r="K5" s="38">
        <f>Sheet1!U5</f>
        <v>-0.41666666666666663</v>
      </c>
      <c r="L5" s="108"/>
      <c r="M5" s="105"/>
      <c r="N5" s="75"/>
      <c r="O5" t="str">
        <f>Sheet1!D5</f>
        <v>乃地米提才仁</v>
      </c>
      <c r="P5" t="s">
        <v>274</v>
      </c>
      <c r="Q5">
        <f t="shared" ref="Q5:Q68" si="0">F5+3</f>
        <v>5</v>
      </c>
    </row>
    <row r="6" spans="1:19" ht="18" customHeight="1" thickBot="1">
      <c r="A6" s="114"/>
      <c r="B6" s="111"/>
      <c r="C6" s="1" t="str">
        <f>Sheet1!B6</f>
        <v>东归马队</v>
      </c>
      <c r="D6" s="26" t="s">
        <v>10</v>
      </c>
      <c r="E6" s="68">
        <f>Sheet1!C6</f>
        <v>3</v>
      </c>
      <c r="F6" s="21">
        <v>3</v>
      </c>
      <c r="G6" s="21" t="str">
        <f>Sheet1!D6</f>
        <v>吾鲁木加甫</v>
      </c>
      <c r="H6" s="1" t="s">
        <v>13</v>
      </c>
      <c r="I6" s="58" t="str">
        <f>Sheet1!E6</f>
        <v>978101080850939</v>
      </c>
      <c r="J6" s="28" t="s">
        <v>265</v>
      </c>
      <c r="K6" s="38">
        <f>Sheet1!U6</f>
        <v>-0.41666666666666663</v>
      </c>
      <c r="L6" s="108"/>
      <c r="M6" s="105"/>
      <c r="N6" s="75"/>
      <c r="O6" t="str">
        <f>Sheet1!D6</f>
        <v>吾鲁木加甫</v>
      </c>
      <c r="P6" t="s">
        <v>274</v>
      </c>
      <c r="Q6">
        <f t="shared" si="0"/>
        <v>6</v>
      </c>
    </row>
    <row r="7" spans="1:19" ht="18" customHeight="1" thickBot="1">
      <c r="A7" s="115"/>
      <c r="B7" s="112"/>
      <c r="C7" s="8" t="str">
        <f>Sheet1!B7</f>
        <v>东归马队</v>
      </c>
      <c r="D7" s="27" t="s">
        <v>10</v>
      </c>
      <c r="E7" s="69">
        <f>Sheet1!C7</f>
        <v>4</v>
      </c>
      <c r="F7" s="22">
        <v>4</v>
      </c>
      <c r="G7" s="22" t="str">
        <f>Sheet1!D7</f>
        <v>闹日甫</v>
      </c>
      <c r="H7" s="8" t="s">
        <v>14</v>
      </c>
      <c r="I7" s="59" t="str">
        <f>Sheet1!E7</f>
        <v>978101080692018</v>
      </c>
      <c r="J7" s="30" t="s">
        <v>15</v>
      </c>
      <c r="K7" s="38">
        <f>Sheet1!U7</f>
        <v>0.29072916666666654</v>
      </c>
      <c r="L7" s="109"/>
      <c r="M7" s="106"/>
      <c r="N7" s="75"/>
      <c r="O7" t="str">
        <f>Sheet1!D7</f>
        <v>闹日甫</v>
      </c>
      <c r="P7" t="s">
        <v>274</v>
      </c>
      <c r="Q7">
        <f t="shared" si="0"/>
        <v>7</v>
      </c>
    </row>
    <row r="8" spans="1:19" ht="18" customHeight="1" thickBot="1">
      <c r="A8" s="113"/>
      <c r="B8" s="110">
        <v>2</v>
      </c>
      <c r="C8" s="23" t="str">
        <f>Sheet1!B8</f>
        <v>雪峰马队</v>
      </c>
      <c r="D8" s="37" t="s">
        <v>16</v>
      </c>
      <c r="E8" s="67">
        <f>Sheet1!C8</f>
        <v>5</v>
      </c>
      <c r="F8" s="35">
        <v>5</v>
      </c>
      <c r="G8" s="35" t="str">
        <f>Sheet1!D8</f>
        <v>地来</v>
      </c>
      <c r="H8" s="3" t="s">
        <v>17</v>
      </c>
      <c r="I8" s="57" t="str">
        <f>Sheet1!E8</f>
        <v>978101080691230</v>
      </c>
      <c r="J8" s="36" t="s">
        <v>18</v>
      </c>
      <c r="K8" s="38">
        <f>Sheet1!U8</f>
        <v>-0.41666666666666663</v>
      </c>
      <c r="L8" s="107"/>
      <c r="M8" s="104"/>
      <c r="N8" s="75"/>
      <c r="O8" t="str">
        <f>Sheet1!D8</f>
        <v>地来</v>
      </c>
      <c r="P8" t="s">
        <v>274</v>
      </c>
      <c r="Q8">
        <f t="shared" si="0"/>
        <v>8</v>
      </c>
    </row>
    <row r="9" spans="1:19" ht="18" customHeight="1" thickBot="1">
      <c r="A9" s="114"/>
      <c r="B9" s="111"/>
      <c r="C9" s="1" t="str">
        <f>Sheet1!B9</f>
        <v>雪峰马队</v>
      </c>
      <c r="D9" s="26" t="s">
        <v>16</v>
      </c>
      <c r="E9" s="68">
        <f>Sheet1!C9</f>
        <v>6</v>
      </c>
      <c r="F9" s="21">
        <v>6</v>
      </c>
      <c r="G9" s="21" t="str">
        <f>Sheet1!D9</f>
        <v>巴都木加甫</v>
      </c>
      <c r="H9" s="1" t="s">
        <v>19</v>
      </c>
      <c r="I9" s="58" t="str">
        <f>Sheet1!E9</f>
        <v>978101080851890</v>
      </c>
      <c r="J9" s="28" t="s">
        <v>20</v>
      </c>
      <c r="K9" s="38">
        <f>Sheet1!U9</f>
        <v>-0.41666666666666663</v>
      </c>
      <c r="L9" s="108"/>
      <c r="M9" s="105"/>
      <c r="N9" s="75"/>
      <c r="O9" t="str">
        <f>Sheet1!D9</f>
        <v>巴都木加甫</v>
      </c>
      <c r="P9" t="s">
        <v>274</v>
      </c>
      <c r="Q9">
        <f t="shared" si="0"/>
        <v>9</v>
      </c>
    </row>
    <row r="10" spans="1:19" ht="18" customHeight="1" thickBot="1">
      <c r="A10" s="114"/>
      <c r="B10" s="111"/>
      <c r="C10" s="1" t="str">
        <f>Sheet1!B10</f>
        <v>雪峰马队</v>
      </c>
      <c r="D10" s="26" t="s">
        <v>16</v>
      </c>
      <c r="E10" s="68">
        <f>Sheet1!C10</f>
        <v>7</v>
      </c>
      <c r="F10" s="21">
        <v>7</v>
      </c>
      <c r="G10" s="21" t="str">
        <f>Sheet1!D10</f>
        <v>巴图张登</v>
      </c>
      <c r="H10" s="1" t="s">
        <v>21</v>
      </c>
      <c r="I10" s="58" t="str">
        <f>Sheet1!E10</f>
        <v>978101080851281</v>
      </c>
      <c r="J10" s="28" t="s">
        <v>22</v>
      </c>
      <c r="K10" s="38">
        <f>Sheet1!U10</f>
        <v>0.2990509259259258</v>
      </c>
      <c r="L10" s="108"/>
      <c r="M10" s="105"/>
      <c r="N10" s="75"/>
      <c r="O10" t="str">
        <f>Sheet1!D10</f>
        <v>巴图张登</v>
      </c>
      <c r="P10" t="s">
        <v>274</v>
      </c>
      <c r="Q10">
        <f t="shared" si="0"/>
        <v>10</v>
      </c>
    </row>
    <row r="11" spans="1:19" ht="18" customHeight="1" thickBot="1">
      <c r="A11" s="115"/>
      <c r="B11" s="112"/>
      <c r="C11" s="8" t="str">
        <f>Sheet1!B11</f>
        <v>雪峰马队</v>
      </c>
      <c r="D11" s="27" t="s">
        <v>16</v>
      </c>
      <c r="E11" s="69">
        <f>Sheet1!C11</f>
        <v>8</v>
      </c>
      <c r="F11" s="22">
        <v>8</v>
      </c>
      <c r="G11" s="22" t="str">
        <f>Sheet1!D11</f>
        <v>特力木杰</v>
      </c>
      <c r="H11" s="8" t="s">
        <v>23</v>
      </c>
      <c r="I11" s="59" t="str">
        <f>Sheet1!E11</f>
        <v>009101100000840</v>
      </c>
      <c r="J11" s="30" t="s">
        <v>24</v>
      </c>
      <c r="K11" s="38">
        <f>Sheet1!U11</f>
        <v>0.30315972222222204</v>
      </c>
      <c r="L11" s="109"/>
      <c r="M11" s="106"/>
      <c r="N11" s="75"/>
      <c r="O11" t="str">
        <f>Sheet1!D11</f>
        <v>特力木杰</v>
      </c>
      <c r="P11" t="s">
        <v>274</v>
      </c>
      <c r="Q11">
        <f t="shared" si="0"/>
        <v>11</v>
      </c>
    </row>
    <row r="12" spans="1:19" ht="18" customHeight="1" thickBot="1">
      <c r="A12" s="113"/>
      <c r="B12" s="110">
        <v>3</v>
      </c>
      <c r="C12" s="23" t="str">
        <f>Sheet1!B12</f>
        <v>乌兰乌松马队</v>
      </c>
      <c r="D12" s="37" t="s">
        <v>25</v>
      </c>
      <c r="E12" s="67">
        <f>Sheet1!C12</f>
        <v>9</v>
      </c>
      <c r="F12" s="35">
        <v>9</v>
      </c>
      <c r="G12" s="35" t="str">
        <f>Sheet1!D12</f>
        <v>乌兰巴图</v>
      </c>
      <c r="H12" s="3" t="s">
        <v>26</v>
      </c>
      <c r="I12" s="57" t="str">
        <f>Sheet1!E12</f>
        <v>978101080691808</v>
      </c>
      <c r="J12" s="36" t="s">
        <v>27</v>
      </c>
      <c r="K12" s="38">
        <f>Sheet1!U12</f>
        <v>-0.41666666666666663</v>
      </c>
      <c r="L12" s="107"/>
      <c r="M12" s="104"/>
      <c r="N12" s="75"/>
      <c r="O12" t="str">
        <f>Sheet1!D12</f>
        <v>乌兰巴图</v>
      </c>
      <c r="P12" t="s">
        <v>274</v>
      </c>
      <c r="Q12">
        <f t="shared" si="0"/>
        <v>12</v>
      </c>
    </row>
    <row r="13" spans="1:19" ht="18" customHeight="1" thickBot="1">
      <c r="A13" s="114"/>
      <c r="B13" s="111"/>
      <c r="C13" s="1" t="str">
        <f>Sheet1!B13</f>
        <v>乌兰乌松马队</v>
      </c>
      <c r="D13" s="26" t="s">
        <v>25</v>
      </c>
      <c r="E13" s="68">
        <f>Sheet1!C13</f>
        <v>10</v>
      </c>
      <c r="F13" s="21">
        <v>10</v>
      </c>
      <c r="G13" s="21" t="str">
        <f>Sheet1!D13</f>
        <v>阿力腾格日勒</v>
      </c>
      <c r="H13" s="1" t="s">
        <v>28</v>
      </c>
      <c r="I13" s="58" t="str">
        <f>Sheet1!E13</f>
        <v>978101080691698</v>
      </c>
      <c r="J13" s="28" t="s">
        <v>29</v>
      </c>
      <c r="K13" s="38">
        <f>Sheet1!U13</f>
        <v>-0.41666666666666663</v>
      </c>
      <c r="L13" s="108"/>
      <c r="M13" s="105"/>
      <c r="N13" s="75"/>
      <c r="O13" t="str">
        <f>Sheet1!D13</f>
        <v>阿力腾格日勒</v>
      </c>
      <c r="P13" t="s">
        <v>274</v>
      </c>
      <c r="Q13">
        <f t="shared" si="0"/>
        <v>13</v>
      </c>
    </row>
    <row r="14" spans="1:19" ht="18" customHeight="1" thickBot="1">
      <c r="A14" s="114"/>
      <c r="B14" s="111"/>
      <c r="C14" s="1" t="str">
        <f>Sheet1!B14</f>
        <v>乌兰乌松马队</v>
      </c>
      <c r="D14" s="26" t="s">
        <v>25</v>
      </c>
      <c r="E14" s="68">
        <f>Sheet1!C14</f>
        <v>11</v>
      </c>
      <c r="F14" s="21">
        <v>11</v>
      </c>
      <c r="G14" s="21" t="str">
        <f>Sheet1!D14</f>
        <v>巴音查汗</v>
      </c>
      <c r="H14" s="1" t="s">
        <v>30</v>
      </c>
      <c r="I14" s="58" t="str">
        <f>Sheet1!E14</f>
        <v>978101080691430</v>
      </c>
      <c r="J14" s="28" t="s">
        <v>31</v>
      </c>
      <c r="K14" s="38">
        <f>Sheet1!U14</f>
        <v>-0.41666666666666663</v>
      </c>
      <c r="L14" s="108"/>
      <c r="M14" s="105"/>
      <c r="N14" s="75"/>
      <c r="O14" t="str">
        <f>Sheet1!D14</f>
        <v>巴音查汗</v>
      </c>
      <c r="P14" t="s">
        <v>274</v>
      </c>
      <c r="Q14">
        <f t="shared" si="0"/>
        <v>14</v>
      </c>
    </row>
    <row r="15" spans="1:19" ht="18" customHeight="1" thickBot="1">
      <c r="A15" s="115"/>
      <c r="B15" s="112"/>
      <c r="C15" s="8" t="str">
        <f>Sheet1!B15</f>
        <v>乌兰乌松马队</v>
      </c>
      <c r="D15" s="27" t="s">
        <v>25</v>
      </c>
      <c r="E15" s="69">
        <f>Sheet1!C15</f>
        <v>12</v>
      </c>
      <c r="F15" s="22">
        <v>12</v>
      </c>
      <c r="G15" s="22" t="str">
        <f>Sheet1!D15</f>
        <v>哈西巴特</v>
      </c>
      <c r="H15" s="8" t="s">
        <v>32</v>
      </c>
      <c r="I15" s="59" t="str">
        <f>Sheet1!E15</f>
        <v>978101080690300</v>
      </c>
      <c r="J15" s="30" t="s">
        <v>33</v>
      </c>
      <c r="K15" s="38">
        <f>Sheet1!U15</f>
        <v>-0.41666666666666663</v>
      </c>
      <c r="L15" s="109"/>
      <c r="M15" s="106"/>
      <c r="N15" s="75"/>
      <c r="O15" t="str">
        <f>Sheet1!D15</f>
        <v>哈西巴特</v>
      </c>
      <c r="P15" t="s">
        <v>274</v>
      </c>
      <c r="Q15">
        <f t="shared" si="0"/>
        <v>15</v>
      </c>
    </row>
    <row r="16" spans="1:19" ht="18" customHeight="1" thickBot="1">
      <c r="A16" s="113"/>
      <c r="B16" s="110">
        <v>4</v>
      </c>
      <c r="C16" s="23" t="str">
        <f>Sheet1!B16</f>
        <v>扎斯台马队</v>
      </c>
      <c r="D16" s="37" t="s">
        <v>34</v>
      </c>
      <c r="E16" s="67">
        <f>Sheet1!C16</f>
        <v>13</v>
      </c>
      <c r="F16" s="35">
        <v>13</v>
      </c>
      <c r="G16" s="35" t="str">
        <f>Sheet1!D16</f>
        <v>才仁加甫</v>
      </c>
      <c r="H16" s="3" t="s">
        <v>35</v>
      </c>
      <c r="I16" s="57" t="str">
        <f>Sheet1!E16</f>
        <v>978101080691472</v>
      </c>
      <c r="J16" s="36" t="s">
        <v>36</v>
      </c>
      <c r="K16" s="38">
        <f>Sheet1!U16</f>
        <v>-0.41666666666666663</v>
      </c>
      <c r="L16" s="107"/>
      <c r="M16" s="104"/>
      <c r="N16" s="75"/>
      <c r="O16" t="str">
        <f>Sheet1!D16</f>
        <v>才仁加甫</v>
      </c>
      <c r="P16" t="s">
        <v>274</v>
      </c>
      <c r="Q16">
        <f t="shared" si="0"/>
        <v>16</v>
      </c>
    </row>
    <row r="17" spans="1:17" ht="18" customHeight="1" thickBot="1">
      <c r="A17" s="114"/>
      <c r="B17" s="111"/>
      <c r="C17" s="1" t="str">
        <f>Sheet1!B17</f>
        <v>扎斯台马队</v>
      </c>
      <c r="D17" s="26" t="s">
        <v>34</v>
      </c>
      <c r="E17" s="68">
        <f>Sheet1!C17</f>
        <v>14</v>
      </c>
      <c r="F17" s="21">
        <v>14</v>
      </c>
      <c r="G17" s="21" t="str">
        <f>Sheet1!D17</f>
        <v>巴图巴依尔</v>
      </c>
      <c r="H17" s="1" t="s">
        <v>37</v>
      </c>
      <c r="I17" s="58" t="str">
        <f>Sheet1!E17</f>
        <v>978101080690508</v>
      </c>
      <c r="J17" s="28" t="s">
        <v>38</v>
      </c>
      <c r="K17" s="38">
        <f>Sheet1!U17</f>
        <v>-0.41666666666666663</v>
      </c>
      <c r="L17" s="108"/>
      <c r="M17" s="105"/>
      <c r="N17" s="75"/>
      <c r="O17" t="str">
        <f>Sheet1!D17</f>
        <v>巴图巴依尔</v>
      </c>
      <c r="P17" t="s">
        <v>274</v>
      </c>
      <c r="Q17">
        <f t="shared" si="0"/>
        <v>17</v>
      </c>
    </row>
    <row r="18" spans="1:17" ht="18" customHeight="1" thickBot="1">
      <c r="A18" s="114"/>
      <c r="B18" s="111"/>
      <c r="C18" s="1" t="str">
        <f>Sheet1!B18</f>
        <v>扎斯台马队</v>
      </c>
      <c r="D18" s="26" t="s">
        <v>34</v>
      </c>
      <c r="E18" s="68">
        <f>Sheet1!C18</f>
        <v>15</v>
      </c>
      <c r="F18" s="21">
        <v>15</v>
      </c>
      <c r="G18" s="21" t="str">
        <f>Sheet1!D18</f>
        <v>阿拉西才仁</v>
      </c>
      <c r="H18" s="1" t="s">
        <v>39</v>
      </c>
      <c r="I18" s="58" t="str">
        <f>Sheet1!E18</f>
        <v>978101080692181</v>
      </c>
      <c r="J18" s="28" t="s">
        <v>40</v>
      </c>
      <c r="K18" s="38">
        <f>Sheet1!U18</f>
        <v>-0.41666666666666663</v>
      </c>
      <c r="L18" s="108"/>
      <c r="M18" s="105"/>
      <c r="N18" s="75"/>
      <c r="O18" t="str">
        <f>Sheet1!D18</f>
        <v>阿拉西才仁</v>
      </c>
      <c r="P18" t="s">
        <v>274</v>
      </c>
      <c r="Q18">
        <f t="shared" si="0"/>
        <v>18</v>
      </c>
    </row>
    <row r="19" spans="1:17" ht="18" customHeight="1" thickBot="1">
      <c r="A19" s="115"/>
      <c r="B19" s="112"/>
      <c r="C19" s="8" t="str">
        <f>Sheet1!B19</f>
        <v>扎斯台马队</v>
      </c>
      <c r="D19" s="27" t="s">
        <v>34</v>
      </c>
      <c r="E19" s="69">
        <f>Sheet1!C19</f>
        <v>16</v>
      </c>
      <c r="F19" s="22">
        <v>16</v>
      </c>
      <c r="G19" s="22" t="str">
        <f>Sheet1!D19</f>
        <v>达瓦才仁</v>
      </c>
      <c r="H19" s="8" t="s">
        <v>41</v>
      </c>
      <c r="I19" s="59" t="str">
        <f>Sheet1!E19</f>
        <v>978101080690581</v>
      </c>
      <c r="J19" s="30" t="s">
        <v>42</v>
      </c>
      <c r="K19" s="38">
        <f>Sheet1!U19</f>
        <v>-0.41666666666666663</v>
      </c>
      <c r="L19" s="109"/>
      <c r="M19" s="106"/>
      <c r="N19" s="75"/>
      <c r="O19" t="str">
        <f>Sheet1!D19</f>
        <v>达瓦才仁</v>
      </c>
      <c r="P19" t="s">
        <v>274</v>
      </c>
      <c r="Q19">
        <f t="shared" si="0"/>
        <v>19</v>
      </c>
    </row>
    <row r="20" spans="1:17" ht="18" customHeight="1" thickBot="1">
      <c r="A20" s="113"/>
      <c r="B20" s="110">
        <v>5</v>
      </c>
      <c r="C20" s="2" t="str">
        <f>Sheet1!B20</f>
        <v>奔驰牛仔牧场</v>
      </c>
      <c r="D20" s="37" t="s">
        <v>43</v>
      </c>
      <c r="E20" s="67">
        <f>Sheet1!C20</f>
        <v>17</v>
      </c>
      <c r="F20" s="35">
        <v>17</v>
      </c>
      <c r="G20" s="35" t="str">
        <f>Sheet1!D20</f>
        <v>江树军</v>
      </c>
      <c r="H20" s="3" t="s">
        <v>44</v>
      </c>
      <c r="I20" s="57" t="str">
        <f>Sheet1!E20</f>
        <v>978101080732052</v>
      </c>
      <c r="J20" s="36" t="s">
        <v>45</v>
      </c>
      <c r="K20" s="38">
        <f>Sheet1!U20</f>
        <v>0.2600694444444443</v>
      </c>
      <c r="L20" s="107" t="s">
        <v>283</v>
      </c>
      <c r="M20" s="104">
        <f>SUM(K20,K22,K23)</f>
        <v>0.78126157407407359</v>
      </c>
      <c r="N20" s="75"/>
      <c r="O20" t="str">
        <f>Sheet1!D20</f>
        <v>江树军</v>
      </c>
      <c r="P20" t="s">
        <v>274</v>
      </c>
      <c r="Q20">
        <f t="shared" si="0"/>
        <v>20</v>
      </c>
    </row>
    <row r="21" spans="1:17" ht="18" customHeight="1" thickBot="1">
      <c r="A21" s="114"/>
      <c r="B21" s="111"/>
      <c r="C21" s="1" t="str">
        <f>Sheet1!B21</f>
        <v>奔驰牛仔牧场</v>
      </c>
      <c r="D21" s="26" t="s">
        <v>43</v>
      </c>
      <c r="E21" s="68">
        <f>Sheet1!C21</f>
        <v>18</v>
      </c>
      <c r="F21" s="21">
        <v>18</v>
      </c>
      <c r="G21" s="21" t="str">
        <f>Sheet1!D21</f>
        <v>锺国华</v>
      </c>
      <c r="H21" s="1" t="s">
        <v>46</v>
      </c>
      <c r="I21" s="58" t="str">
        <f>Sheet1!E21</f>
        <v>086000000000039</v>
      </c>
      <c r="J21" s="28" t="s">
        <v>47</v>
      </c>
      <c r="K21" s="38">
        <f>Sheet1!U21</f>
        <v>-0.41666666666666663</v>
      </c>
      <c r="L21" s="108"/>
      <c r="M21" s="105"/>
      <c r="N21" s="75"/>
      <c r="O21" t="str">
        <f>Sheet1!D21</f>
        <v>锺国华</v>
      </c>
      <c r="P21" t="s">
        <v>274</v>
      </c>
      <c r="Q21">
        <f t="shared" si="0"/>
        <v>21</v>
      </c>
    </row>
    <row r="22" spans="1:17" ht="18" customHeight="1" thickBot="1">
      <c r="A22" s="114"/>
      <c r="B22" s="111"/>
      <c r="C22" s="1" t="str">
        <f>Sheet1!B22</f>
        <v>奔驰牛仔牧场</v>
      </c>
      <c r="D22" s="26" t="s">
        <v>43</v>
      </c>
      <c r="E22" s="68">
        <f>Sheet1!C22</f>
        <v>19</v>
      </c>
      <c r="F22" s="21">
        <v>19</v>
      </c>
      <c r="G22" s="21" t="str">
        <f>Sheet1!D22</f>
        <v>张静雄</v>
      </c>
      <c r="H22" s="1" t="s">
        <v>48</v>
      </c>
      <c r="I22" s="58" t="str">
        <f>Sheet1!E22</f>
        <v>978101080730627</v>
      </c>
      <c r="J22" s="28" t="s">
        <v>49</v>
      </c>
      <c r="K22" s="38">
        <f>Sheet1!U22</f>
        <v>0.26120370370370355</v>
      </c>
      <c r="L22" s="108"/>
      <c r="M22" s="105"/>
      <c r="N22" s="75"/>
      <c r="O22" t="str">
        <f>Sheet1!D22</f>
        <v>张静雄</v>
      </c>
      <c r="P22" t="s">
        <v>274</v>
      </c>
      <c r="Q22">
        <f t="shared" si="0"/>
        <v>22</v>
      </c>
    </row>
    <row r="23" spans="1:17" ht="18" customHeight="1" thickBot="1">
      <c r="A23" s="115"/>
      <c r="B23" s="112"/>
      <c r="C23" s="1" t="str">
        <f>Sheet1!B23</f>
        <v>奔驰牛仔牧场</v>
      </c>
      <c r="D23" s="27" t="s">
        <v>43</v>
      </c>
      <c r="E23" s="69">
        <f>Sheet1!C23</f>
        <v>20</v>
      </c>
      <c r="F23" s="22">
        <v>20</v>
      </c>
      <c r="G23" s="22" t="str">
        <f>Sheet1!D23</f>
        <v>吴鸿禧</v>
      </c>
      <c r="H23" s="8" t="s">
        <v>50</v>
      </c>
      <c r="I23" s="59" t="str">
        <f>Sheet1!E23</f>
        <v>978101080721062</v>
      </c>
      <c r="J23" s="30" t="s">
        <v>51</v>
      </c>
      <c r="K23" s="38">
        <f>Sheet1!U23</f>
        <v>0.2599884259259258</v>
      </c>
      <c r="L23" s="109"/>
      <c r="M23" s="106"/>
      <c r="N23" s="75"/>
      <c r="O23" t="str">
        <f>Sheet1!D23</f>
        <v>吴鸿禧</v>
      </c>
      <c r="P23" t="s">
        <v>274</v>
      </c>
      <c r="Q23">
        <f t="shared" si="0"/>
        <v>23</v>
      </c>
    </row>
    <row r="24" spans="1:17" ht="18" customHeight="1" thickBot="1">
      <c r="A24" s="113"/>
      <c r="B24" s="110">
        <v>6</v>
      </c>
      <c r="C24" s="1" t="str">
        <f>Sheet1!B27</f>
        <v>双龙马术</v>
      </c>
      <c r="D24" s="26" t="s">
        <v>59</v>
      </c>
      <c r="E24" s="68">
        <f>Sheet1!C27</f>
        <v>24</v>
      </c>
      <c r="F24" s="21">
        <v>24</v>
      </c>
      <c r="G24" s="21" t="str">
        <f>Sheet1!D27</f>
        <v>孙斌</v>
      </c>
      <c r="H24" s="1" t="s">
        <v>60</v>
      </c>
      <c r="I24" s="58" t="str">
        <f>Sheet1!E27</f>
        <v>978101080721579</v>
      </c>
      <c r="J24" s="28" t="s">
        <v>61</v>
      </c>
      <c r="K24" s="38">
        <f>Sheet1!U27</f>
        <v>0.28276620370370359</v>
      </c>
      <c r="L24" s="107"/>
      <c r="M24" s="104"/>
      <c r="N24" s="75"/>
      <c r="O24" t="str">
        <f>Sheet1!D27</f>
        <v>孙斌</v>
      </c>
      <c r="P24" t="s">
        <v>274</v>
      </c>
      <c r="Q24">
        <f t="shared" si="0"/>
        <v>27</v>
      </c>
    </row>
    <row r="25" spans="1:17" ht="18" customHeight="1" thickBot="1">
      <c r="A25" s="114"/>
      <c r="B25" s="111"/>
      <c r="C25" s="1" t="str">
        <f>Sheet1!B28</f>
        <v>双龙马术</v>
      </c>
      <c r="D25" s="26" t="s">
        <v>59</v>
      </c>
      <c r="E25" s="68">
        <f>Sheet1!C28</f>
        <v>25</v>
      </c>
      <c r="F25" s="21">
        <v>25</v>
      </c>
      <c r="G25" s="21" t="str">
        <f>Sheet1!D28</f>
        <v>刘长春</v>
      </c>
      <c r="H25" s="1" t="s">
        <v>62</v>
      </c>
      <c r="I25" s="58" t="str">
        <f>Sheet1!E28</f>
        <v>086000000000037</v>
      </c>
      <c r="J25" s="28" t="s">
        <v>63</v>
      </c>
      <c r="K25" s="38">
        <f>Sheet1!U28</f>
        <v>-0.41666666666666663</v>
      </c>
      <c r="L25" s="108"/>
      <c r="M25" s="105"/>
      <c r="N25" s="75"/>
      <c r="O25" t="str">
        <f>Sheet1!D28</f>
        <v>刘长春</v>
      </c>
      <c r="P25" t="s">
        <v>274</v>
      </c>
      <c r="Q25">
        <f t="shared" si="0"/>
        <v>28</v>
      </c>
    </row>
    <row r="26" spans="1:17" ht="18" customHeight="1" thickBot="1">
      <c r="A26" s="114"/>
      <c r="B26" s="111"/>
      <c r="C26" s="1" t="str">
        <f>Sheet1!B29</f>
        <v>双龙马术</v>
      </c>
      <c r="D26" s="42" t="s">
        <v>59</v>
      </c>
      <c r="E26" s="70">
        <f>Sheet1!C29</f>
        <v>26</v>
      </c>
      <c r="F26" s="43">
        <v>26</v>
      </c>
      <c r="G26" s="43" t="str">
        <f>Sheet1!D29</f>
        <v>王志刚</v>
      </c>
      <c r="H26" s="44" t="s">
        <v>64</v>
      </c>
      <c r="I26" s="60" t="str">
        <f>Sheet1!E29</f>
        <v>086000000000040</v>
      </c>
      <c r="J26" s="45" t="s">
        <v>65</v>
      </c>
      <c r="K26" s="38">
        <f>Sheet1!U29</f>
        <v>-0.41666666666666663</v>
      </c>
      <c r="L26" s="108"/>
      <c r="M26" s="105"/>
      <c r="N26" s="75"/>
      <c r="O26" t="str">
        <f>Sheet1!D29</f>
        <v>王志刚</v>
      </c>
      <c r="P26" t="s">
        <v>274</v>
      </c>
      <c r="Q26">
        <f t="shared" si="0"/>
        <v>29</v>
      </c>
    </row>
    <row r="27" spans="1:17" ht="18" customHeight="1" thickBot="1">
      <c r="A27" s="115"/>
      <c r="B27" s="112"/>
      <c r="C27" s="8" t="str">
        <f>Sheet1!B68</f>
        <v>双龙马术</v>
      </c>
      <c r="D27" s="26" t="s">
        <v>59</v>
      </c>
      <c r="E27" s="68">
        <f>Sheet1!C68</f>
        <v>65</v>
      </c>
      <c r="F27" s="21">
        <v>65</v>
      </c>
      <c r="G27" s="21" t="str">
        <f>Sheet1!D68</f>
        <v>高志国</v>
      </c>
      <c r="H27" s="1" t="s">
        <v>145</v>
      </c>
      <c r="I27" s="58" t="str">
        <f>Sheet1!E68</f>
        <v>978101080850934</v>
      </c>
      <c r="J27" s="28" t="s">
        <v>146</v>
      </c>
      <c r="K27" s="38">
        <f>Sheet1!U68</f>
        <v>-0.43749999999999994</v>
      </c>
      <c r="L27" s="109"/>
      <c r="M27" s="106"/>
      <c r="N27" s="75"/>
      <c r="O27" t="str">
        <f>Sheet1!D68</f>
        <v>高志国</v>
      </c>
      <c r="P27" t="s">
        <v>274</v>
      </c>
      <c r="Q27">
        <f t="shared" si="0"/>
        <v>68</v>
      </c>
    </row>
    <row r="28" spans="1:17" ht="18" customHeight="1" thickBot="1">
      <c r="A28" s="113"/>
      <c r="B28" s="110">
        <v>7</v>
      </c>
      <c r="C28" s="2" t="str">
        <f>Sheet1!B30</f>
        <v>南京假日马术队</v>
      </c>
      <c r="D28" s="37" t="s">
        <v>66</v>
      </c>
      <c r="E28" s="67">
        <f>Sheet1!C30</f>
        <v>27</v>
      </c>
      <c r="F28" s="35">
        <v>27</v>
      </c>
      <c r="G28" s="35" t="str">
        <f>Sheet1!D30</f>
        <v>丁国忠</v>
      </c>
      <c r="H28" s="3" t="s">
        <v>67</v>
      </c>
      <c r="I28" s="57" t="str">
        <f>Sheet1!E30</f>
        <v>009101100000830</v>
      </c>
      <c r="J28" s="36" t="s">
        <v>3</v>
      </c>
      <c r="K28" s="38">
        <f>Sheet1!U30</f>
        <v>-0.41666666666666663</v>
      </c>
      <c r="L28" s="107"/>
      <c r="M28" s="104"/>
      <c r="N28" s="75"/>
      <c r="O28" t="str">
        <f>Sheet1!D30</f>
        <v>丁国忠</v>
      </c>
      <c r="P28" t="s">
        <v>274</v>
      </c>
      <c r="Q28">
        <f t="shared" si="0"/>
        <v>30</v>
      </c>
    </row>
    <row r="29" spans="1:17" ht="18" customHeight="1" thickBot="1">
      <c r="A29" s="114"/>
      <c r="B29" s="111"/>
      <c r="C29" s="1" t="str">
        <f>Sheet1!B31</f>
        <v>南京假日马术队</v>
      </c>
      <c r="D29" s="26" t="s">
        <v>66</v>
      </c>
      <c r="E29" s="68">
        <f>Sheet1!C31</f>
        <v>28</v>
      </c>
      <c r="F29" s="21">
        <v>28</v>
      </c>
      <c r="G29" s="21" t="str">
        <f>Sheet1!D31</f>
        <v>刘萍</v>
      </c>
      <c r="H29" s="1" t="s">
        <v>68</v>
      </c>
      <c r="I29" s="58" t="str">
        <f>Sheet1!E31</f>
        <v>009101100000754</v>
      </c>
      <c r="J29" s="28" t="s">
        <v>2</v>
      </c>
      <c r="K29" s="38">
        <f>Sheet1!U31</f>
        <v>-0.41666666666666663</v>
      </c>
      <c r="L29" s="108"/>
      <c r="M29" s="105"/>
      <c r="N29" s="75"/>
      <c r="O29" t="str">
        <f>Sheet1!D31</f>
        <v>刘萍</v>
      </c>
      <c r="P29" t="s">
        <v>274</v>
      </c>
      <c r="Q29">
        <f t="shared" si="0"/>
        <v>31</v>
      </c>
    </row>
    <row r="30" spans="1:17" ht="18" customHeight="1" thickBot="1">
      <c r="A30" s="114"/>
      <c r="B30" s="111"/>
      <c r="C30" s="1" t="str">
        <f>Sheet1!B32</f>
        <v>南京假日马术队</v>
      </c>
      <c r="D30" s="26" t="s">
        <v>66</v>
      </c>
      <c r="E30" s="68">
        <f>Sheet1!C32</f>
        <v>29</v>
      </c>
      <c r="F30" s="21">
        <v>29</v>
      </c>
      <c r="G30" s="21" t="str">
        <f>Sheet1!D32</f>
        <v>项姝</v>
      </c>
      <c r="H30" s="1" t="s">
        <v>69</v>
      </c>
      <c r="I30" s="58" t="str">
        <f>Sheet1!E32</f>
        <v>978101080851614</v>
      </c>
      <c r="J30" s="28" t="s">
        <v>70</v>
      </c>
      <c r="K30" s="38">
        <f>Sheet1!U32</f>
        <v>0.31174768518518509</v>
      </c>
      <c r="L30" s="108"/>
      <c r="M30" s="105"/>
      <c r="N30" s="75"/>
      <c r="O30" t="str">
        <f>Sheet1!D32</f>
        <v>项姝</v>
      </c>
      <c r="P30" t="s">
        <v>274</v>
      </c>
      <c r="Q30">
        <f t="shared" si="0"/>
        <v>32</v>
      </c>
    </row>
    <row r="31" spans="1:17" ht="18" customHeight="1" thickBot="1">
      <c r="A31" s="115"/>
      <c r="B31" s="112"/>
      <c r="C31" s="8" t="str">
        <f>Sheet1!B33</f>
        <v>江苏张家港静湖俱乐部</v>
      </c>
      <c r="D31" s="27" t="s">
        <v>66</v>
      </c>
      <c r="E31" s="69">
        <f>Sheet1!C33</f>
        <v>30</v>
      </c>
      <c r="F31" s="22">
        <v>30</v>
      </c>
      <c r="G31" s="22" t="str">
        <f>Sheet1!D33</f>
        <v>赵连春</v>
      </c>
      <c r="H31" s="8" t="s">
        <v>71</v>
      </c>
      <c r="I31" s="59" t="str">
        <f>Sheet1!E33</f>
        <v>086000000000036</v>
      </c>
      <c r="J31" s="30" t="s">
        <v>72</v>
      </c>
      <c r="K31" s="38">
        <f>Sheet1!U33</f>
        <v>0.29560185185185178</v>
      </c>
      <c r="L31" s="109"/>
      <c r="M31" s="106"/>
      <c r="N31" s="75"/>
      <c r="O31" t="str">
        <f>Sheet1!D33</f>
        <v>赵连春</v>
      </c>
      <c r="P31" t="s">
        <v>274</v>
      </c>
      <c r="Q31">
        <f t="shared" si="0"/>
        <v>33</v>
      </c>
    </row>
    <row r="32" spans="1:17" ht="18" customHeight="1" thickBot="1">
      <c r="A32" s="113"/>
      <c r="B32" s="110">
        <v>8</v>
      </c>
      <c r="C32" s="2" t="str">
        <f>Sheet1!B34</f>
        <v>新疆乌鲁木齐骏宝马术俱乐部</v>
      </c>
      <c r="D32" s="37" t="s">
        <v>73</v>
      </c>
      <c r="E32" s="67">
        <f>Sheet1!C34</f>
        <v>31</v>
      </c>
      <c r="F32" s="35">
        <v>31</v>
      </c>
      <c r="G32" s="35" t="str">
        <f>Sheet1!D34</f>
        <v>陆晓伟</v>
      </c>
      <c r="H32" s="3" t="s">
        <v>74</v>
      </c>
      <c r="I32" s="57" t="str">
        <f>Sheet1!E34</f>
        <v>009101100000656</v>
      </c>
      <c r="J32" s="36" t="s">
        <v>5</v>
      </c>
      <c r="K32" s="38">
        <f>Sheet1!U34</f>
        <v>0.31152777777777768</v>
      </c>
      <c r="L32" s="107"/>
      <c r="M32" s="104"/>
      <c r="N32" s="75"/>
      <c r="O32" t="str">
        <f>Sheet1!D34</f>
        <v>陆晓伟</v>
      </c>
      <c r="P32" t="s">
        <v>274</v>
      </c>
      <c r="Q32">
        <f t="shared" si="0"/>
        <v>34</v>
      </c>
    </row>
    <row r="33" spans="1:17" ht="18" customHeight="1" thickBot="1">
      <c r="A33" s="114"/>
      <c r="B33" s="111"/>
      <c r="C33" s="1" t="str">
        <f>Sheet1!B85</f>
        <v>新疆乌鲁木齐骏宝马术俱乐部</v>
      </c>
      <c r="D33" s="32" t="s">
        <v>73</v>
      </c>
      <c r="E33" s="71">
        <f>Sheet1!C85</f>
        <v>82</v>
      </c>
      <c r="F33" s="20">
        <v>82</v>
      </c>
      <c r="G33" s="20" t="str">
        <f>Sheet1!D85</f>
        <v>蒋彦明</v>
      </c>
      <c r="H33" s="2" t="s">
        <v>184</v>
      </c>
      <c r="I33" s="61" t="str">
        <f>Sheet1!E85</f>
        <v>978101080851632</v>
      </c>
      <c r="J33" s="33" t="s">
        <v>185</v>
      </c>
      <c r="K33" s="38">
        <f>Sheet1!U85</f>
        <v>-0.43749999999999994</v>
      </c>
      <c r="L33" s="108"/>
      <c r="M33" s="105"/>
      <c r="N33" s="75"/>
      <c r="O33" t="str">
        <f>Sheet1!D85</f>
        <v>蒋彦明</v>
      </c>
      <c r="P33" t="s">
        <v>274</v>
      </c>
      <c r="Q33">
        <f t="shared" si="0"/>
        <v>85</v>
      </c>
    </row>
    <row r="34" spans="1:17" ht="18" customHeight="1" thickBot="1">
      <c r="A34" s="114"/>
      <c r="B34" s="111"/>
      <c r="C34" s="1" t="str">
        <f>Sheet1!B86</f>
        <v>新疆乌鲁木齐骏宝马术俱乐部</v>
      </c>
      <c r="D34" s="26" t="s">
        <v>73</v>
      </c>
      <c r="E34" s="68">
        <f>Sheet1!C86</f>
        <v>83</v>
      </c>
      <c r="F34" s="21">
        <v>83</v>
      </c>
      <c r="G34" s="21" t="str">
        <f>Sheet1!D86</f>
        <v>张涛</v>
      </c>
      <c r="H34" s="1" t="s">
        <v>186</v>
      </c>
      <c r="I34" s="58" t="str">
        <f>Sheet1!E86</f>
        <v>978101080855423</v>
      </c>
      <c r="J34" s="28" t="s">
        <v>187</v>
      </c>
      <c r="K34" s="38">
        <f>Sheet1!U86</f>
        <v>-0.43749999999999994</v>
      </c>
      <c r="L34" s="108"/>
      <c r="M34" s="105"/>
      <c r="N34" s="75"/>
      <c r="O34" t="str">
        <f>Sheet1!D86</f>
        <v>张涛</v>
      </c>
      <c r="P34" t="s">
        <v>274</v>
      </c>
      <c r="Q34">
        <f t="shared" si="0"/>
        <v>86</v>
      </c>
    </row>
    <row r="35" spans="1:17" ht="18" customHeight="1" thickBot="1">
      <c r="A35" s="115"/>
      <c r="B35" s="112"/>
      <c r="C35" s="8" t="str">
        <f>Sheet1!B87</f>
        <v>新疆乌鲁木齐骏宝马术俱乐部</v>
      </c>
      <c r="D35" s="27" t="s">
        <v>73</v>
      </c>
      <c r="E35" s="69">
        <f>Sheet1!C87</f>
        <v>84</v>
      </c>
      <c r="F35" s="22">
        <v>84</v>
      </c>
      <c r="G35" s="22" t="str">
        <f>Sheet1!D87</f>
        <v>姚鹏</v>
      </c>
      <c r="H35" s="8" t="s">
        <v>188</v>
      </c>
      <c r="I35" s="59">
        <f>Sheet1!E87</f>
        <v>0</v>
      </c>
      <c r="J35" s="30"/>
      <c r="K35" s="38">
        <f>Sheet1!U87</f>
        <v>-0.43749999999999994</v>
      </c>
      <c r="L35" s="109"/>
      <c r="M35" s="106"/>
      <c r="N35" s="75"/>
      <c r="O35" t="str">
        <f>Sheet1!D87</f>
        <v>姚鹏</v>
      </c>
      <c r="P35" t="s">
        <v>274</v>
      </c>
      <c r="Q35">
        <f t="shared" si="0"/>
        <v>87</v>
      </c>
    </row>
    <row r="36" spans="1:17" ht="18" customHeight="1" thickBot="1">
      <c r="A36" s="113"/>
      <c r="B36" s="110">
        <v>9</v>
      </c>
      <c r="C36" s="2" t="str">
        <f>Sheet1!B35</f>
        <v>南京假日马术队</v>
      </c>
      <c r="D36" s="37" t="s">
        <v>75</v>
      </c>
      <c r="E36" s="67">
        <f>Sheet1!C35</f>
        <v>32</v>
      </c>
      <c r="F36" s="35">
        <v>32</v>
      </c>
      <c r="G36" s="35" t="str">
        <f>Sheet1!D35</f>
        <v>丁静能</v>
      </c>
      <c r="H36" s="3" t="s">
        <v>76</v>
      </c>
      <c r="I36" s="57" t="str">
        <f>Sheet1!E35</f>
        <v>978101080732564</v>
      </c>
      <c r="J36" s="36" t="s">
        <v>1</v>
      </c>
      <c r="K36" s="38">
        <f>Sheet1!U35</f>
        <v>-0.41666666666666663</v>
      </c>
      <c r="L36" s="107"/>
      <c r="M36" s="104"/>
      <c r="N36" s="75"/>
      <c r="O36" t="str">
        <f>Sheet1!D35</f>
        <v>丁静能</v>
      </c>
      <c r="P36" t="s">
        <v>274</v>
      </c>
      <c r="Q36">
        <f t="shared" si="0"/>
        <v>35</v>
      </c>
    </row>
    <row r="37" spans="1:17" ht="18" customHeight="1" thickBot="1">
      <c r="A37" s="114"/>
      <c r="B37" s="111"/>
      <c r="C37" s="1" t="str">
        <f>Sheet1!B88</f>
        <v>江苏张家港静湖俱乐部</v>
      </c>
      <c r="D37" s="26" t="s">
        <v>75</v>
      </c>
      <c r="E37" s="68">
        <f>Sheet1!C88</f>
        <v>85</v>
      </c>
      <c r="F37" s="21">
        <v>85</v>
      </c>
      <c r="G37" s="21" t="str">
        <f>Sheet1!D88</f>
        <v>林钧</v>
      </c>
      <c r="H37" s="1" t="s">
        <v>7</v>
      </c>
      <c r="I37" s="58" t="str">
        <f>Sheet1!E88</f>
        <v>978101080851213</v>
      </c>
      <c r="J37" s="28" t="s">
        <v>189</v>
      </c>
      <c r="K37" s="38">
        <f>Sheet1!U88</f>
        <v>-0.43749999999999994</v>
      </c>
      <c r="L37" s="108"/>
      <c r="M37" s="105"/>
      <c r="N37" s="75"/>
      <c r="O37" t="str">
        <f>Sheet1!D88</f>
        <v>林钧</v>
      </c>
      <c r="P37" t="s">
        <v>274</v>
      </c>
      <c r="Q37">
        <f t="shared" si="0"/>
        <v>88</v>
      </c>
    </row>
    <row r="38" spans="1:17" ht="18" customHeight="1" thickBot="1">
      <c r="A38" s="114"/>
      <c r="B38" s="111"/>
      <c r="C38" s="1" t="str">
        <f>Sheet1!B89</f>
        <v>江苏张家港静湖俱乐部</v>
      </c>
      <c r="D38" s="26" t="s">
        <v>75</v>
      </c>
      <c r="E38" s="68">
        <f>Sheet1!C89</f>
        <v>86</v>
      </c>
      <c r="F38" s="21">
        <v>86</v>
      </c>
      <c r="G38" s="21" t="str">
        <f>Sheet1!D89</f>
        <v>孙方</v>
      </c>
      <c r="H38" s="1" t="s">
        <v>190</v>
      </c>
      <c r="I38" s="58" t="str">
        <f>Sheet1!E89</f>
        <v>978101080850925</v>
      </c>
      <c r="J38" s="28" t="s">
        <v>191</v>
      </c>
      <c r="K38" s="38">
        <f>Sheet1!U89</f>
        <v>0.28987268518518516</v>
      </c>
      <c r="L38" s="108"/>
      <c r="M38" s="105"/>
      <c r="N38" s="75"/>
      <c r="O38" t="str">
        <f>Sheet1!D89</f>
        <v>孙方</v>
      </c>
      <c r="P38" t="s">
        <v>274</v>
      </c>
      <c r="Q38">
        <f t="shared" si="0"/>
        <v>89</v>
      </c>
    </row>
    <row r="39" spans="1:17" ht="18" customHeight="1" thickBot="1">
      <c r="A39" s="115"/>
      <c r="B39" s="112"/>
      <c r="C39" s="8" t="str">
        <f>Sheet1!B90</f>
        <v>江苏张家港静湖俱乐部</v>
      </c>
      <c r="D39" s="27" t="s">
        <v>75</v>
      </c>
      <c r="E39" s="69">
        <f>Sheet1!C90</f>
        <v>87</v>
      </c>
      <c r="F39" s="22">
        <v>87</v>
      </c>
      <c r="G39" s="22" t="str">
        <f>Sheet1!D90</f>
        <v>沈璋</v>
      </c>
      <c r="H39" s="8" t="s">
        <v>192</v>
      </c>
      <c r="I39" s="59" t="str">
        <f>Sheet1!E90</f>
        <v>978101080851105</v>
      </c>
      <c r="J39" s="30" t="s">
        <v>193</v>
      </c>
      <c r="K39" s="38">
        <f>Sheet1!U90</f>
        <v>-0.43749999999999994</v>
      </c>
      <c r="L39" s="109"/>
      <c r="M39" s="106"/>
      <c r="N39" s="75"/>
      <c r="O39" t="str">
        <f>Sheet1!D90</f>
        <v>沈璋</v>
      </c>
      <c r="P39" t="s">
        <v>274</v>
      </c>
      <c r="Q39">
        <f t="shared" si="0"/>
        <v>90</v>
      </c>
    </row>
    <row r="40" spans="1:17" ht="18" customHeight="1" thickBot="1">
      <c r="A40" s="113"/>
      <c r="B40" s="110">
        <v>10</v>
      </c>
      <c r="C40" s="2" t="str">
        <f>Sheet1!B36</f>
        <v>锡林铁骑队</v>
      </c>
      <c r="D40" s="32" t="s">
        <v>77</v>
      </c>
      <c r="E40" s="71">
        <f>Sheet1!C36</f>
        <v>33</v>
      </c>
      <c r="F40" s="20">
        <v>33</v>
      </c>
      <c r="G40" s="20" t="str">
        <f>Sheet1!D36</f>
        <v>布力胡木德勒</v>
      </c>
      <c r="H40" s="2" t="s">
        <v>78</v>
      </c>
      <c r="I40" s="61" t="str">
        <f>Sheet1!E36</f>
        <v>978101080721241</v>
      </c>
      <c r="J40" s="33" t="s">
        <v>79</v>
      </c>
      <c r="K40" s="38">
        <f>Sheet1!U36</f>
        <v>0.26076388888888874</v>
      </c>
      <c r="L40" s="107"/>
      <c r="M40" s="104"/>
      <c r="N40" s="75"/>
      <c r="O40" t="str">
        <f>Sheet1!D36</f>
        <v>布力胡木德勒</v>
      </c>
      <c r="P40" t="s">
        <v>274</v>
      </c>
      <c r="Q40">
        <f t="shared" si="0"/>
        <v>36</v>
      </c>
    </row>
    <row r="41" spans="1:17" ht="18" customHeight="1" thickBot="1">
      <c r="A41" s="114"/>
      <c r="B41" s="111"/>
      <c r="C41" s="1" t="str">
        <f>Sheet1!B37</f>
        <v>锡林铁骑队</v>
      </c>
      <c r="D41" s="26" t="s">
        <v>77</v>
      </c>
      <c r="E41" s="68">
        <f>Sheet1!C37</f>
        <v>34</v>
      </c>
      <c r="F41" s="21">
        <v>34</v>
      </c>
      <c r="G41" s="21" t="str">
        <f>Sheet1!D37</f>
        <v>吉日嘎拉</v>
      </c>
      <c r="H41" s="1" t="s">
        <v>80</v>
      </c>
      <c r="I41" s="58" t="str">
        <f>Sheet1!E37</f>
        <v>978101080765109</v>
      </c>
      <c r="J41" s="28" t="s">
        <v>81</v>
      </c>
      <c r="K41" s="38">
        <f>Sheet1!U37</f>
        <v>-0.41666666666666663</v>
      </c>
      <c r="L41" s="108"/>
      <c r="M41" s="105"/>
      <c r="N41" s="75"/>
      <c r="O41" t="str">
        <f>Sheet1!D37</f>
        <v>吉日嘎拉</v>
      </c>
      <c r="P41" t="s">
        <v>274</v>
      </c>
      <c r="Q41">
        <f t="shared" si="0"/>
        <v>37</v>
      </c>
    </row>
    <row r="42" spans="1:17" ht="18" customHeight="1" thickBot="1">
      <c r="A42" s="114"/>
      <c r="B42" s="111"/>
      <c r="C42" s="1" t="str">
        <f>Sheet1!B38</f>
        <v>锡林铁骑队</v>
      </c>
      <c r="D42" s="26" t="s">
        <v>77</v>
      </c>
      <c r="E42" s="68">
        <f>Sheet1!C38</f>
        <v>35</v>
      </c>
      <c r="F42" s="21">
        <v>35</v>
      </c>
      <c r="G42" s="21" t="str">
        <f>Sheet1!D38</f>
        <v>陈金良</v>
      </c>
      <c r="H42" s="1" t="s">
        <v>82</v>
      </c>
      <c r="I42" s="58" t="str">
        <f>Sheet1!E38</f>
        <v>086000000000034</v>
      </c>
      <c r="J42" s="28" t="s">
        <v>83</v>
      </c>
      <c r="K42" s="38">
        <f>Sheet1!U38</f>
        <v>-0.41666666666666663</v>
      </c>
      <c r="L42" s="108"/>
      <c r="M42" s="105"/>
      <c r="N42" s="75"/>
      <c r="O42" t="str">
        <f>Sheet1!D38</f>
        <v>陈金良</v>
      </c>
      <c r="P42" t="s">
        <v>274</v>
      </c>
      <c r="Q42">
        <f t="shared" si="0"/>
        <v>38</v>
      </c>
    </row>
    <row r="43" spans="1:17" ht="18" customHeight="1" thickBot="1">
      <c r="A43" s="115"/>
      <c r="B43" s="112"/>
      <c r="C43" s="8" t="str">
        <f>Sheet1!B63</f>
        <v>锡林铁骑队</v>
      </c>
      <c r="D43" s="47" t="s">
        <v>77</v>
      </c>
      <c r="E43" s="72">
        <f>Sheet1!C63</f>
        <v>60</v>
      </c>
      <c r="F43" s="48">
        <v>60</v>
      </c>
      <c r="G43" s="48" t="str">
        <f>Sheet1!D63</f>
        <v>梁建飞</v>
      </c>
      <c r="H43" s="49" t="s">
        <v>134</v>
      </c>
      <c r="I43" s="62">
        <f>Sheet1!E63</f>
        <v>0</v>
      </c>
      <c r="J43" s="50"/>
      <c r="K43" s="38">
        <f>Sheet1!U63</f>
        <v>-0.43749999999999994</v>
      </c>
      <c r="L43" s="109"/>
      <c r="M43" s="106"/>
      <c r="N43" s="75"/>
      <c r="O43" t="str">
        <f>Sheet1!D63</f>
        <v>梁建飞</v>
      </c>
      <c r="P43" t="s">
        <v>274</v>
      </c>
      <c r="Q43">
        <f t="shared" si="0"/>
        <v>63</v>
      </c>
    </row>
    <row r="44" spans="1:17" ht="18" customHeight="1" thickBot="1">
      <c r="A44" s="113"/>
      <c r="B44" s="110">
        <v>11</v>
      </c>
      <c r="C44" s="2" t="str">
        <f>Sheet1!B43</f>
        <v>马疯窝二队</v>
      </c>
      <c r="D44" s="37" t="s">
        <v>93</v>
      </c>
      <c r="E44" s="67">
        <f>Sheet1!C43</f>
        <v>40</v>
      </c>
      <c r="F44" s="35">
        <v>40</v>
      </c>
      <c r="G44" s="35" t="str">
        <f>Sheet1!D43</f>
        <v>吴天骄</v>
      </c>
      <c r="H44" s="3" t="s">
        <v>94</v>
      </c>
      <c r="I44" s="57" t="str">
        <f>Sheet1!E43</f>
        <v>009101100000904</v>
      </c>
      <c r="J44" s="36" t="s">
        <v>95</v>
      </c>
      <c r="K44" s="38">
        <f>Sheet1!U43</f>
        <v>-0.41666666666666663</v>
      </c>
      <c r="L44" s="107"/>
      <c r="M44" s="104"/>
      <c r="N44" s="75"/>
      <c r="O44" t="str">
        <f>Sheet1!D43</f>
        <v>吴天骄</v>
      </c>
      <c r="P44" t="s">
        <v>274</v>
      </c>
      <c r="Q44">
        <f t="shared" si="0"/>
        <v>43</v>
      </c>
    </row>
    <row r="45" spans="1:17" ht="18" customHeight="1" thickBot="1">
      <c r="A45" s="114"/>
      <c r="B45" s="111"/>
      <c r="C45" s="1" t="str">
        <f>Sheet1!B44</f>
        <v>马疯窝二队</v>
      </c>
      <c r="D45" s="26" t="s">
        <v>93</v>
      </c>
      <c r="E45" s="68">
        <f>Sheet1!C44</f>
        <v>41</v>
      </c>
      <c r="F45" s="21">
        <v>41</v>
      </c>
      <c r="G45" s="21" t="str">
        <f>Sheet1!D44</f>
        <v>黎本</v>
      </c>
      <c r="H45" s="1" t="s">
        <v>96</v>
      </c>
      <c r="I45" s="58" t="str">
        <f>Sheet1!E44</f>
        <v>978101080721134</v>
      </c>
      <c r="J45" s="28" t="s">
        <v>97</v>
      </c>
      <c r="K45" s="38">
        <f>Sheet1!U44</f>
        <v>-0.41666666666666663</v>
      </c>
      <c r="L45" s="108"/>
      <c r="M45" s="105"/>
      <c r="N45" s="75"/>
      <c r="O45" t="str">
        <f>Sheet1!D44</f>
        <v>黎本</v>
      </c>
      <c r="P45" t="s">
        <v>274</v>
      </c>
      <c r="Q45">
        <f t="shared" si="0"/>
        <v>44</v>
      </c>
    </row>
    <row r="46" spans="1:17" ht="18" customHeight="1" thickBot="1">
      <c r="A46" s="114"/>
      <c r="B46" s="111"/>
      <c r="C46" s="1" t="str">
        <f>Sheet1!B45</f>
        <v>马疯窝二队</v>
      </c>
      <c r="D46" s="26" t="s">
        <v>93</v>
      </c>
      <c r="E46" s="68">
        <f>Sheet1!C45</f>
        <v>42</v>
      </c>
      <c r="F46" s="21">
        <v>42</v>
      </c>
      <c r="G46" s="21" t="str">
        <f>Sheet1!D45</f>
        <v>李小冬</v>
      </c>
      <c r="H46" s="1" t="s">
        <v>98</v>
      </c>
      <c r="I46" s="58" t="str">
        <f>Sheet1!E45</f>
        <v>978101080721772</v>
      </c>
      <c r="J46" s="28" t="s">
        <v>99</v>
      </c>
      <c r="K46" s="38">
        <f>Sheet1!U45</f>
        <v>-0.41666666666666663</v>
      </c>
      <c r="L46" s="108"/>
      <c r="M46" s="105"/>
      <c r="N46" s="75"/>
      <c r="O46" t="str">
        <f>Sheet1!D45</f>
        <v>李小冬</v>
      </c>
      <c r="P46" t="s">
        <v>274</v>
      </c>
      <c r="Q46">
        <f t="shared" si="0"/>
        <v>45</v>
      </c>
    </row>
    <row r="47" spans="1:17" ht="18" customHeight="1" thickBot="1">
      <c r="A47" s="115"/>
      <c r="B47" s="112"/>
      <c r="C47" s="8" t="str">
        <f>Sheet1!B46</f>
        <v>马疯窝二队</v>
      </c>
      <c r="D47" s="27" t="s">
        <v>93</v>
      </c>
      <c r="E47" s="69">
        <f>Sheet1!C46</f>
        <v>43</v>
      </c>
      <c r="F47" s="22">
        <v>43</v>
      </c>
      <c r="G47" s="22" t="str">
        <f>Sheet1!D46</f>
        <v>孟轩</v>
      </c>
      <c r="H47" s="8" t="s">
        <v>100</v>
      </c>
      <c r="I47" s="59" t="str">
        <f>Sheet1!E46</f>
        <v>978101080721831</v>
      </c>
      <c r="J47" s="30" t="s">
        <v>101</v>
      </c>
      <c r="K47" s="38">
        <f>Sheet1!U46</f>
        <v>-0.41666666666666674</v>
      </c>
      <c r="L47" s="109"/>
      <c r="M47" s="106"/>
      <c r="N47" s="75"/>
      <c r="O47" t="str">
        <f>Sheet1!D46</f>
        <v>孟轩</v>
      </c>
      <c r="P47" t="s">
        <v>274</v>
      </c>
      <c r="Q47">
        <f t="shared" si="0"/>
        <v>46</v>
      </c>
    </row>
    <row r="48" spans="1:17" ht="18" customHeight="1" thickBot="1">
      <c r="A48" s="113"/>
      <c r="B48" s="110">
        <v>12</v>
      </c>
      <c r="C48" s="2" t="str">
        <f>Sheet1!B47</f>
        <v>新疆伊犁昭苏马友联盟代表队</v>
      </c>
      <c r="D48" s="37" t="s">
        <v>102</v>
      </c>
      <c r="E48" s="67">
        <f>Sheet1!C47</f>
        <v>44</v>
      </c>
      <c r="F48" s="35">
        <v>44</v>
      </c>
      <c r="G48" s="35" t="str">
        <f>Sheet1!D47</f>
        <v>吾西姣</v>
      </c>
      <c r="H48" s="3" t="s">
        <v>0</v>
      </c>
      <c r="I48" s="57" t="str">
        <f>Sheet1!E47</f>
        <v>978101080851408</v>
      </c>
      <c r="J48" s="36" t="s">
        <v>103</v>
      </c>
      <c r="K48" s="38">
        <f>Sheet1!U47</f>
        <v>0.30063657407407401</v>
      </c>
      <c r="L48" s="107"/>
      <c r="M48" s="104"/>
      <c r="N48" s="75"/>
      <c r="O48" t="str">
        <f>Sheet1!D47</f>
        <v>吾西姣</v>
      </c>
      <c r="P48" t="s">
        <v>274</v>
      </c>
      <c r="Q48">
        <f t="shared" si="0"/>
        <v>47</v>
      </c>
    </row>
    <row r="49" spans="1:17" ht="18" customHeight="1" thickBot="1">
      <c r="A49" s="114"/>
      <c r="B49" s="111"/>
      <c r="C49" s="1" t="str">
        <f>Sheet1!B48</f>
        <v>新疆伊犁昭苏马友联盟代表队</v>
      </c>
      <c r="D49" s="26" t="s">
        <v>102</v>
      </c>
      <c r="E49" s="68">
        <f>Sheet1!C48</f>
        <v>45</v>
      </c>
      <c r="F49" s="21">
        <v>45</v>
      </c>
      <c r="G49" s="21" t="str">
        <f>Sheet1!D48</f>
        <v>英克巴依尔</v>
      </c>
      <c r="H49" s="1" t="s">
        <v>4</v>
      </c>
      <c r="I49" s="58" t="str">
        <f>Sheet1!E48</f>
        <v>978101080851000</v>
      </c>
      <c r="J49" s="28" t="s">
        <v>104</v>
      </c>
      <c r="K49" s="38">
        <f>Sheet1!U48</f>
        <v>0.31182870370370358</v>
      </c>
      <c r="L49" s="108"/>
      <c r="M49" s="105"/>
      <c r="N49" s="75"/>
      <c r="O49" t="str">
        <f>Sheet1!D48</f>
        <v>英克巴依尔</v>
      </c>
      <c r="P49" t="s">
        <v>274</v>
      </c>
      <c r="Q49">
        <f t="shared" si="0"/>
        <v>48</v>
      </c>
    </row>
    <row r="50" spans="1:17" ht="18" customHeight="1" thickBot="1">
      <c r="A50" s="114"/>
      <c r="B50" s="111"/>
      <c r="C50" s="1" t="str">
        <f>Sheet1!B49</f>
        <v>新疆伊犁昭苏马友联盟代表队</v>
      </c>
      <c r="D50" s="26" t="s">
        <v>102</v>
      </c>
      <c r="E50" s="68">
        <f>Sheet1!C49</f>
        <v>46</v>
      </c>
      <c r="F50" s="21">
        <v>46</v>
      </c>
      <c r="G50" s="21" t="str">
        <f>Sheet1!D49</f>
        <v>本拜</v>
      </c>
      <c r="H50" s="1" t="s">
        <v>105</v>
      </c>
      <c r="I50" s="58">
        <f>Sheet1!E49</f>
        <v>0</v>
      </c>
      <c r="J50" s="28"/>
      <c r="K50" s="38">
        <f>Sheet1!U49</f>
        <v>-0.41666666666666663</v>
      </c>
      <c r="L50" s="108"/>
      <c r="M50" s="105"/>
      <c r="N50" s="75"/>
      <c r="O50" t="str">
        <f>Sheet1!D49</f>
        <v>本拜</v>
      </c>
      <c r="P50" t="s">
        <v>274</v>
      </c>
      <c r="Q50">
        <f t="shared" si="0"/>
        <v>49</v>
      </c>
    </row>
    <row r="51" spans="1:17" ht="18" customHeight="1" thickBot="1">
      <c r="A51" s="115"/>
      <c r="B51" s="112"/>
      <c r="C51" s="8" t="str">
        <f>Sheet1!B50</f>
        <v>新疆伊犁昭苏马友联盟代表队</v>
      </c>
      <c r="D51" s="27" t="s">
        <v>102</v>
      </c>
      <c r="E51" s="69">
        <f>Sheet1!C50</f>
        <v>47</v>
      </c>
      <c r="F51" s="22">
        <v>47</v>
      </c>
      <c r="G51" s="22" t="str">
        <f>Sheet1!D50</f>
        <v>成昭毅</v>
      </c>
      <c r="H51" s="8" t="s">
        <v>8</v>
      </c>
      <c r="I51" s="59" t="str">
        <f>Sheet1!E50</f>
        <v>978101080851255</v>
      </c>
      <c r="J51" s="30" t="s">
        <v>106</v>
      </c>
      <c r="K51" s="38">
        <f>Sheet1!U50</f>
        <v>-0.41666666666666663</v>
      </c>
      <c r="L51" s="109"/>
      <c r="M51" s="106"/>
      <c r="N51" s="75"/>
      <c r="O51" t="str">
        <f>Sheet1!D50</f>
        <v>成昭毅</v>
      </c>
      <c r="P51" t="s">
        <v>274</v>
      </c>
      <c r="Q51">
        <f t="shared" si="0"/>
        <v>50</v>
      </c>
    </row>
    <row r="52" spans="1:17" ht="18" customHeight="1" thickBot="1">
      <c r="A52" s="113"/>
      <c r="B52" s="110">
        <v>13</v>
      </c>
      <c r="C52" s="2" t="str">
        <f>Sheet1!B40</f>
        <v>马疯窝一队</v>
      </c>
      <c r="D52" s="37" t="s">
        <v>86</v>
      </c>
      <c r="E52" s="67">
        <f>Sheet1!C40</f>
        <v>37</v>
      </c>
      <c r="F52" s="35">
        <v>37</v>
      </c>
      <c r="G52" s="35" t="str">
        <f>Sheet1!D40</f>
        <v>兰军</v>
      </c>
      <c r="H52" s="3" t="s">
        <v>87</v>
      </c>
      <c r="I52" s="57" t="str">
        <f>Sheet1!E40</f>
        <v>978101080721683</v>
      </c>
      <c r="J52" s="36" t="s">
        <v>88</v>
      </c>
      <c r="K52" s="38">
        <f>Sheet1!U40</f>
        <v>-0.41666666666666663</v>
      </c>
      <c r="L52" s="107"/>
      <c r="M52" s="104">
        <f>SUM(K53,K54,K55)</f>
        <v>0.86071759259259206</v>
      </c>
      <c r="N52" s="75"/>
      <c r="O52" t="str">
        <f>Sheet1!D40</f>
        <v>兰军</v>
      </c>
      <c r="P52" t="s">
        <v>274</v>
      </c>
      <c r="Q52">
        <f t="shared" si="0"/>
        <v>40</v>
      </c>
    </row>
    <row r="53" spans="1:17" ht="18" customHeight="1" thickBot="1">
      <c r="A53" s="114"/>
      <c r="B53" s="111"/>
      <c r="C53" s="1" t="str">
        <f>Sheet1!B51</f>
        <v>马疯窝一队</v>
      </c>
      <c r="D53" s="32" t="s">
        <v>86</v>
      </c>
      <c r="E53" s="71">
        <f>Sheet1!C51</f>
        <v>48</v>
      </c>
      <c r="F53" s="20">
        <v>48</v>
      </c>
      <c r="G53" s="20" t="str">
        <f>Sheet1!D51</f>
        <v>乔广宪</v>
      </c>
      <c r="H53" s="2" t="s">
        <v>107</v>
      </c>
      <c r="I53" s="61" t="str">
        <f>Sheet1!E51</f>
        <v>086000000000031</v>
      </c>
      <c r="J53" s="33" t="s">
        <v>108</v>
      </c>
      <c r="K53" s="38">
        <f>Sheet1!U51</f>
        <v>0.28010416666666654</v>
      </c>
      <c r="L53" s="108"/>
      <c r="M53" s="105"/>
      <c r="N53" s="75"/>
      <c r="O53" t="str">
        <f>Sheet1!D51</f>
        <v>乔广宪</v>
      </c>
      <c r="P53" t="s">
        <v>274</v>
      </c>
      <c r="Q53">
        <f t="shared" si="0"/>
        <v>51</v>
      </c>
    </row>
    <row r="54" spans="1:17" ht="18" customHeight="1" thickBot="1">
      <c r="A54" s="114"/>
      <c r="B54" s="111"/>
      <c r="C54" s="1" t="str">
        <f>Sheet1!B52</f>
        <v>马疯窝一队</v>
      </c>
      <c r="D54" s="26" t="s">
        <v>86</v>
      </c>
      <c r="E54" s="68">
        <f>Sheet1!C52</f>
        <v>49</v>
      </c>
      <c r="F54" s="21">
        <v>49</v>
      </c>
      <c r="G54" s="21" t="str">
        <f>Sheet1!D52</f>
        <v>赵奎波</v>
      </c>
      <c r="H54" s="1" t="s">
        <v>109</v>
      </c>
      <c r="I54" s="58" t="str">
        <f>Sheet1!E52</f>
        <v>978101080721225</v>
      </c>
      <c r="J54" s="28" t="s">
        <v>110</v>
      </c>
      <c r="K54" s="38">
        <f>Sheet1!U52</f>
        <v>0.30665509259259244</v>
      </c>
      <c r="L54" s="108"/>
      <c r="M54" s="105"/>
      <c r="N54" s="75"/>
      <c r="O54" t="str">
        <f>Sheet1!D52</f>
        <v>赵奎波</v>
      </c>
      <c r="P54" t="s">
        <v>274</v>
      </c>
      <c r="Q54">
        <f t="shared" si="0"/>
        <v>52</v>
      </c>
    </row>
    <row r="55" spans="1:17" ht="18" customHeight="1" thickBot="1">
      <c r="A55" s="115"/>
      <c r="B55" s="112"/>
      <c r="C55" s="8" t="str">
        <f>Sheet1!B53</f>
        <v>马疯窝一队</v>
      </c>
      <c r="D55" s="26" t="s">
        <v>86</v>
      </c>
      <c r="E55" s="68">
        <f>Sheet1!C53</f>
        <v>50</v>
      </c>
      <c r="F55" s="21">
        <v>50</v>
      </c>
      <c r="G55" s="21" t="str">
        <f>Sheet1!D53</f>
        <v>刘振东</v>
      </c>
      <c r="H55" s="1" t="s">
        <v>111</v>
      </c>
      <c r="I55" s="58" t="str">
        <f>Sheet1!E53</f>
        <v>978101080721541</v>
      </c>
      <c r="J55" s="28" t="s">
        <v>112</v>
      </c>
      <c r="K55" s="38">
        <f>Sheet1!U53</f>
        <v>0.27395833333333314</v>
      </c>
      <c r="L55" s="109"/>
      <c r="M55" s="106"/>
      <c r="N55" s="75"/>
      <c r="O55" t="str">
        <f>Sheet1!D53</f>
        <v>刘振东</v>
      </c>
      <c r="P55" t="s">
        <v>274</v>
      </c>
      <c r="Q55">
        <f t="shared" si="0"/>
        <v>53</v>
      </c>
    </row>
    <row r="56" spans="1:17" ht="18" customHeight="1" thickBot="1">
      <c r="A56" s="113"/>
      <c r="B56" s="110">
        <v>14</v>
      </c>
      <c r="C56" s="2" t="str">
        <f>Sheet1!B55</f>
        <v>山西队</v>
      </c>
      <c r="D56" s="37" t="s">
        <v>116</v>
      </c>
      <c r="E56" s="67">
        <f>Sheet1!C55</f>
        <v>52</v>
      </c>
      <c r="F56" s="35">
        <v>52</v>
      </c>
      <c r="G56" s="35" t="str">
        <f>Sheet1!D55</f>
        <v>张建恒</v>
      </c>
      <c r="H56" s="3" t="s">
        <v>117</v>
      </c>
      <c r="I56" s="57" t="str">
        <f>Sheet1!E55</f>
        <v>978101080851464</v>
      </c>
      <c r="J56" s="36" t="s">
        <v>118</v>
      </c>
      <c r="K56" s="38">
        <f>Sheet1!U55</f>
        <v>-0.43749999999999994</v>
      </c>
      <c r="L56" s="107"/>
      <c r="M56" s="104"/>
      <c r="N56" s="75"/>
      <c r="O56" t="str">
        <f>Sheet1!D55</f>
        <v>张建恒</v>
      </c>
      <c r="P56" t="s">
        <v>274</v>
      </c>
      <c r="Q56">
        <f t="shared" si="0"/>
        <v>55</v>
      </c>
    </row>
    <row r="57" spans="1:17" ht="18" customHeight="1" thickBot="1">
      <c r="A57" s="114"/>
      <c r="B57" s="111"/>
      <c r="C57" s="1" t="str">
        <f>Sheet1!B56</f>
        <v>山西队</v>
      </c>
      <c r="D57" s="26" t="s">
        <v>116</v>
      </c>
      <c r="E57" s="68">
        <f>Sheet1!C56</f>
        <v>53</v>
      </c>
      <c r="F57" s="21">
        <v>53</v>
      </c>
      <c r="G57" s="21" t="str">
        <f>Sheet1!D56</f>
        <v>王欣</v>
      </c>
      <c r="H57" s="1" t="s">
        <v>119</v>
      </c>
      <c r="I57" s="58" t="str">
        <f>Sheet1!E56</f>
        <v>978101080847956</v>
      </c>
      <c r="J57" s="28" t="s">
        <v>120</v>
      </c>
      <c r="K57" s="38">
        <f>Sheet1!U56</f>
        <v>-0.43749999999999994</v>
      </c>
      <c r="L57" s="108"/>
      <c r="M57" s="105"/>
      <c r="N57" s="75"/>
      <c r="O57" t="str">
        <f>Sheet1!D56</f>
        <v>王欣</v>
      </c>
      <c r="P57" t="s">
        <v>274</v>
      </c>
      <c r="Q57">
        <f t="shared" si="0"/>
        <v>56</v>
      </c>
    </row>
    <row r="58" spans="1:17" ht="18" customHeight="1" thickBot="1">
      <c r="A58" s="114"/>
      <c r="B58" s="111"/>
      <c r="C58" s="1" t="str">
        <f>Sheet1!B57</f>
        <v>山西队</v>
      </c>
      <c r="D58" s="26" t="s">
        <v>116</v>
      </c>
      <c r="E58" s="68">
        <f>Sheet1!C57</f>
        <v>54</v>
      </c>
      <c r="F58" s="21">
        <v>54</v>
      </c>
      <c r="G58" s="21" t="str">
        <f>Sheet1!D57</f>
        <v>高林竹</v>
      </c>
      <c r="H58" s="1" t="s">
        <v>121</v>
      </c>
      <c r="I58" s="58" t="str">
        <f>Sheet1!E57</f>
        <v>978101080848687</v>
      </c>
      <c r="J58" s="28" t="s">
        <v>122</v>
      </c>
      <c r="K58" s="38">
        <f>Sheet1!U57</f>
        <v>-0.43749999999999994</v>
      </c>
      <c r="L58" s="108"/>
      <c r="M58" s="105"/>
      <c r="N58" s="75"/>
      <c r="O58" t="str">
        <f>Sheet1!D57</f>
        <v>高林竹</v>
      </c>
      <c r="P58" t="s">
        <v>274</v>
      </c>
      <c r="Q58">
        <f t="shared" si="0"/>
        <v>57</v>
      </c>
    </row>
    <row r="59" spans="1:17" ht="18" customHeight="1" thickBot="1">
      <c r="A59" s="115"/>
      <c r="B59" s="112"/>
      <c r="C59" s="8" t="str">
        <f>Sheet1!B58</f>
        <v>山西队</v>
      </c>
      <c r="D59" s="27" t="s">
        <v>116</v>
      </c>
      <c r="E59" s="69">
        <f>Sheet1!C58</f>
        <v>55</v>
      </c>
      <c r="F59" s="22">
        <v>55</v>
      </c>
      <c r="G59" s="22" t="str">
        <f>Sheet1!D58</f>
        <v>杨培宏</v>
      </c>
      <c r="H59" s="8" t="s">
        <v>123</v>
      </c>
      <c r="I59" s="59" t="str">
        <f>Sheet1!E58</f>
        <v>978101080851873</v>
      </c>
      <c r="J59" s="30" t="s">
        <v>124</v>
      </c>
      <c r="K59" s="38">
        <f>Sheet1!U58</f>
        <v>-0.43749999999999994</v>
      </c>
      <c r="L59" s="109"/>
      <c r="M59" s="106"/>
      <c r="N59" s="75"/>
      <c r="O59" t="str">
        <f>Sheet1!D58</f>
        <v>杨培宏</v>
      </c>
      <c r="P59" t="s">
        <v>274</v>
      </c>
      <c r="Q59">
        <f t="shared" si="0"/>
        <v>58</v>
      </c>
    </row>
    <row r="60" spans="1:17" ht="18" customHeight="1" thickBot="1">
      <c r="A60" s="113"/>
      <c r="B60" s="110">
        <v>15</v>
      </c>
      <c r="C60" s="2" t="str">
        <f>Sheet1!B59</f>
        <v>四川腾辉队</v>
      </c>
      <c r="D60" s="37" t="s">
        <v>125</v>
      </c>
      <c r="E60" s="67">
        <f>Sheet1!C59</f>
        <v>56</v>
      </c>
      <c r="F60" s="35">
        <v>56</v>
      </c>
      <c r="G60" s="35" t="str">
        <f>Sheet1!D59</f>
        <v>何毅</v>
      </c>
      <c r="H60" s="3" t="s">
        <v>126</v>
      </c>
      <c r="I60" s="57" t="str">
        <f>Sheet1!E59</f>
        <v>009101100000798</v>
      </c>
      <c r="J60" s="36" t="s">
        <v>127</v>
      </c>
      <c r="K60" s="38">
        <f>Sheet1!U59</f>
        <v>-0.43749999999999994</v>
      </c>
      <c r="L60" s="107"/>
      <c r="M60" s="104"/>
      <c r="N60" s="75"/>
      <c r="O60" t="str">
        <f>Sheet1!D59</f>
        <v>何毅</v>
      </c>
      <c r="P60" t="s">
        <v>274</v>
      </c>
      <c r="Q60">
        <f t="shared" si="0"/>
        <v>59</v>
      </c>
    </row>
    <row r="61" spans="1:17" ht="18" customHeight="1" thickBot="1">
      <c r="A61" s="114"/>
      <c r="B61" s="111"/>
      <c r="C61" s="1" t="str">
        <f>Sheet1!B60</f>
        <v>四川腾辉队</v>
      </c>
      <c r="D61" s="26" t="s">
        <v>125</v>
      </c>
      <c r="E61" s="68">
        <f>Sheet1!C60</f>
        <v>57</v>
      </c>
      <c r="F61" s="21">
        <v>57</v>
      </c>
      <c r="G61" s="21" t="str">
        <f>Sheet1!D60</f>
        <v>王勇</v>
      </c>
      <c r="H61" s="1" t="s">
        <v>128</v>
      </c>
      <c r="I61" s="58" t="str">
        <f>Sheet1!E60</f>
        <v>978101080850996</v>
      </c>
      <c r="J61" s="28" t="s">
        <v>129</v>
      </c>
      <c r="K61" s="38">
        <f>Sheet1!U60</f>
        <v>-0.43749999999999994</v>
      </c>
      <c r="L61" s="108"/>
      <c r="M61" s="105"/>
      <c r="N61" s="75"/>
      <c r="O61" t="str">
        <f>Sheet1!D60</f>
        <v>王勇</v>
      </c>
      <c r="P61" t="s">
        <v>274</v>
      </c>
      <c r="Q61">
        <f t="shared" si="0"/>
        <v>60</v>
      </c>
    </row>
    <row r="62" spans="1:17" ht="18" customHeight="1" thickBot="1">
      <c r="A62" s="114"/>
      <c r="B62" s="111"/>
      <c r="C62" s="1" t="str">
        <f>Sheet1!B61</f>
        <v>四川腾辉队</v>
      </c>
      <c r="D62" s="26" t="s">
        <v>125</v>
      </c>
      <c r="E62" s="68">
        <f>Sheet1!C61</f>
        <v>58</v>
      </c>
      <c r="F62" s="21">
        <v>58</v>
      </c>
      <c r="G62" s="21" t="str">
        <f>Sheet1!D61</f>
        <v>张建</v>
      </c>
      <c r="H62" s="1" t="s">
        <v>130</v>
      </c>
      <c r="I62" s="58" t="str">
        <f>Sheet1!E61</f>
        <v>009101100000785</v>
      </c>
      <c r="J62" s="28" t="s">
        <v>131</v>
      </c>
      <c r="K62" s="38">
        <f>Sheet1!U61</f>
        <v>-0.43749999999999994</v>
      </c>
      <c r="L62" s="108"/>
      <c r="M62" s="105"/>
      <c r="N62" s="75"/>
      <c r="O62" t="str">
        <f>Sheet1!D61</f>
        <v>张建</v>
      </c>
      <c r="P62" t="s">
        <v>274</v>
      </c>
      <c r="Q62">
        <f t="shared" si="0"/>
        <v>61</v>
      </c>
    </row>
    <row r="63" spans="1:17" ht="18" customHeight="1" thickBot="1">
      <c r="A63" s="115"/>
      <c r="B63" s="112"/>
      <c r="C63" s="8" t="str">
        <f>Sheet1!B62</f>
        <v>四川腾辉队</v>
      </c>
      <c r="D63" s="27" t="s">
        <v>125</v>
      </c>
      <c r="E63" s="69">
        <f>Sheet1!C62</f>
        <v>59</v>
      </c>
      <c r="F63" s="22">
        <v>59</v>
      </c>
      <c r="G63" s="22" t="str">
        <f>Sheet1!D62</f>
        <v>李萍</v>
      </c>
      <c r="H63" s="8" t="s">
        <v>132</v>
      </c>
      <c r="I63" s="59" t="str">
        <f>Sheet1!E62</f>
        <v>978101080851252</v>
      </c>
      <c r="J63" s="30" t="s">
        <v>133</v>
      </c>
      <c r="K63" s="38">
        <f>Sheet1!U62</f>
        <v>-0.43749999999999994</v>
      </c>
      <c r="L63" s="109"/>
      <c r="M63" s="106"/>
      <c r="N63" s="75"/>
      <c r="O63" t="str">
        <f>Sheet1!D62</f>
        <v>李萍</v>
      </c>
      <c r="P63" t="s">
        <v>274</v>
      </c>
      <c r="Q63">
        <f t="shared" si="0"/>
        <v>62</v>
      </c>
    </row>
    <row r="64" spans="1:17" ht="18" customHeight="1" thickBot="1">
      <c r="A64" s="113"/>
      <c r="B64" s="110">
        <v>16</v>
      </c>
      <c r="C64" s="2" t="str">
        <f>Sheet1!B66</f>
        <v>多伦队</v>
      </c>
      <c r="D64" s="37" t="s">
        <v>139</v>
      </c>
      <c r="E64" s="67">
        <f>Sheet1!C66</f>
        <v>63</v>
      </c>
      <c r="F64" s="35">
        <v>63</v>
      </c>
      <c r="G64" s="35" t="str">
        <f>Sheet1!D66</f>
        <v>杨志军</v>
      </c>
      <c r="H64" s="3" t="s">
        <v>140</v>
      </c>
      <c r="I64" s="57" t="str">
        <f>Sheet1!E66</f>
        <v>978101080851356</v>
      </c>
      <c r="J64" s="36" t="s">
        <v>141</v>
      </c>
      <c r="K64" s="38">
        <f>Sheet1!U66</f>
        <v>0.30265046296296283</v>
      </c>
      <c r="L64" s="107"/>
      <c r="M64" s="104"/>
      <c r="N64" s="75"/>
      <c r="O64" t="str">
        <f>Sheet1!D66</f>
        <v>杨志军</v>
      </c>
      <c r="P64" t="s">
        <v>274</v>
      </c>
      <c r="Q64">
        <f t="shared" si="0"/>
        <v>66</v>
      </c>
    </row>
    <row r="65" spans="1:17" ht="18" customHeight="1" thickBot="1">
      <c r="A65" s="114"/>
      <c r="B65" s="111"/>
      <c r="C65" s="1" t="str">
        <f>Sheet1!B77</f>
        <v>多伦队</v>
      </c>
      <c r="D65" s="26" t="s">
        <v>139</v>
      </c>
      <c r="E65" s="68">
        <f>Sheet1!C77</f>
        <v>74</v>
      </c>
      <c r="F65" s="21">
        <v>74</v>
      </c>
      <c r="G65" s="21" t="str">
        <f>Sheet1!D77</f>
        <v>德饮</v>
      </c>
      <c r="H65" s="1" t="s">
        <v>167</v>
      </c>
      <c r="I65" s="58" t="str">
        <f>Sheet1!E77</f>
        <v>978101080851200</v>
      </c>
      <c r="J65" s="28" t="s">
        <v>168</v>
      </c>
      <c r="K65" s="38">
        <f>Sheet1!U77</f>
        <v>-0.43749999999999994</v>
      </c>
      <c r="L65" s="108"/>
      <c r="M65" s="105"/>
      <c r="N65" s="75"/>
      <c r="O65" t="str">
        <f>Sheet1!D77</f>
        <v>德饮</v>
      </c>
      <c r="P65" t="s">
        <v>274</v>
      </c>
      <c r="Q65">
        <f t="shared" si="0"/>
        <v>77</v>
      </c>
    </row>
    <row r="66" spans="1:17" ht="18" customHeight="1" thickBot="1">
      <c r="A66" s="114"/>
      <c r="B66" s="111"/>
      <c r="C66" s="1" t="str">
        <f>Sheet1!B92</f>
        <v>多伦队</v>
      </c>
      <c r="D66" s="26" t="s">
        <v>139</v>
      </c>
      <c r="E66" s="68">
        <f>Sheet1!C92</f>
        <v>89</v>
      </c>
      <c r="F66" s="21">
        <v>89</v>
      </c>
      <c r="G66" s="21" t="str">
        <f>Sheet1!D92</f>
        <v>呼和那日苏</v>
      </c>
      <c r="H66" s="1" t="s">
        <v>197</v>
      </c>
      <c r="I66" s="58" t="str">
        <f>Sheet1!E92</f>
        <v>978101080848411</v>
      </c>
      <c r="J66" s="29" t="s">
        <v>198</v>
      </c>
      <c r="K66" s="38">
        <f>Sheet1!U92</f>
        <v>-0.43749999999999994</v>
      </c>
      <c r="L66" s="108"/>
      <c r="M66" s="105"/>
      <c r="N66" s="75"/>
      <c r="O66" t="str">
        <f>Sheet1!D92</f>
        <v>呼和那日苏</v>
      </c>
      <c r="P66" t="s">
        <v>274</v>
      </c>
      <c r="Q66">
        <f t="shared" si="0"/>
        <v>92</v>
      </c>
    </row>
    <row r="67" spans="1:17" ht="18" customHeight="1" thickBot="1">
      <c r="A67" s="115"/>
      <c r="B67" s="112"/>
      <c r="C67" s="8" t="str">
        <f>Sheet1!B93</f>
        <v>多伦队</v>
      </c>
      <c r="D67" s="27" t="s">
        <v>139</v>
      </c>
      <c r="E67" s="69">
        <f>Sheet1!C93</f>
        <v>90</v>
      </c>
      <c r="F67" s="22">
        <v>90</v>
      </c>
      <c r="G67" s="22" t="str">
        <f>Sheet1!D93</f>
        <v>额尔敦毕力格</v>
      </c>
      <c r="H67" s="8" t="s">
        <v>199</v>
      </c>
      <c r="I67" s="59" t="str">
        <f>Sheet1!E93</f>
        <v>978101080851214</v>
      </c>
      <c r="J67" s="54" t="s">
        <v>200</v>
      </c>
      <c r="K67" s="38">
        <f>Sheet1!U93</f>
        <v>-0.43749999999999994</v>
      </c>
      <c r="L67" s="109"/>
      <c r="M67" s="106"/>
      <c r="N67" s="75"/>
      <c r="O67" t="str">
        <f>Sheet1!D93</f>
        <v>额尔敦毕力格</v>
      </c>
      <c r="P67" t="s">
        <v>274</v>
      </c>
      <c r="Q67">
        <f t="shared" si="0"/>
        <v>93</v>
      </c>
    </row>
    <row r="68" spans="1:17" ht="18" customHeight="1" thickBot="1">
      <c r="A68" s="113"/>
      <c r="B68" s="110">
        <v>17</v>
      </c>
      <c r="C68" s="2" t="str">
        <f>Sheet1!B70</f>
        <v>红山军马场一队</v>
      </c>
      <c r="D68" s="37" t="s">
        <v>149</v>
      </c>
      <c r="E68" s="67">
        <f>Sheet1!C70</f>
        <v>67</v>
      </c>
      <c r="F68" s="35">
        <v>67</v>
      </c>
      <c r="G68" s="35" t="str">
        <f>Sheet1!D70</f>
        <v>任其博</v>
      </c>
      <c r="H68" s="3" t="s">
        <v>150</v>
      </c>
      <c r="I68" s="57" t="str">
        <f>Sheet1!E70</f>
        <v>978101080732792</v>
      </c>
      <c r="J68" s="36" t="s">
        <v>151</v>
      </c>
      <c r="K68" s="38">
        <f>Sheet1!U70</f>
        <v>-0.43749999999999994</v>
      </c>
      <c r="L68" s="107"/>
      <c r="M68" s="104"/>
      <c r="N68" s="75"/>
      <c r="O68" t="str">
        <f>Sheet1!D70</f>
        <v>任其博</v>
      </c>
      <c r="P68" t="s">
        <v>274</v>
      </c>
      <c r="Q68">
        <f t="shared" si="0"/>
        <v>70</v>
      </c>
    </row>
    <row r="69" spans="1:17" ht="18" customHeight="1" thickBot="1">
      <c r="A69" s="114"/>
      <c r="B69" s="111"/>
      <c r="C69" s="1" t="str">
        <f>Sheet1!B71</f>
        <v>红山军马场一队</v>
      </c>
      <c r="D69" s="26" t="s">
        <v>149</v>
      </c>
      <c r="E69" s="68">
        <f>Sheet1!C71</f>
        <v>68</v>
      </c>
      <c r="F69" s="21">
        <v>68</v>
      </c>
      <c r="G69" s="21" t="str">
        <f>Sheet1!D71</f>
        <v>段相颖</v>
      </c>
      <c r="H69" s="1" t="s">
        <v>152</v>
      </c>
      <c r="I69" s="58" t="str">
        <f>Sheet1!E71</f>
        <v>978101080721964</v>
      </c>
      <c r="J69" s="28" t="s">
        <v>153</v>
      </c>
      <c r="K69" s="38">
        <f>Sheet1!U71</f>
        <v>0.28031249999999985</v>
      </c>
      <c r="L69" s="108"/>
      <c r="M69" s="105"/>
      <c r="N69" s="75"/>
      <c r="O69" t="str">
        <f>Sheet1!D71</f>
        <v>段相颖</v>
      </c>
      <c r="P69" t="s">
        <v>274</v>
      </c>
      <c r="Q69">
        <f t="shared" ref="Q69:Q95" si="1">F69+3</f>
        <v>71</v>
      </c>
    </row>
    <row r="70" spans="1:17" ht="18" customHeight="1" thickBot="1">
      <c r="A70" s="114"/>
      <c r="B70" s="111"/>
      <c r="C70" s="1" t="str">
        <f>Sheet1!B72</f>
        <v>红山军马场一队</v>
      </c>
      <c r="D70" s="26" t="s">
        <v>149</v>
      </c>
      <c r="E70" s="68">
        <f>Sheet1!C72</f>
        <v>69</v>
      </c>
      <c r="F70" s="21">
        <v>69</v>
      </c>
      <c r="G70" s="21" t="str">
        <f>Sheet1!D72</f>
        <v>张志刚</v>
      </c>
      <c r="H70" s="1" t="s">
        <v>154</v>
      </c>
      <c r="I70" s="58" t="str">
        <f>Sheet1!E72</f>
        <v>978101080850963</v>
      </c>
      <c r="J70" s="28" t="s">
        <v>155</v>
      </c>
      <c r="K70" s="38">
        <f>Sheet1!U72</f>
        <v>0.28060185185185182</v>
      </c>
      <c r="L70" s="108"/>
      <c r="M70" s="105"/>
      <c r="N70" s="75"/>
      <c r="O70" t="str">
        <f>Sheet1!D72</f>
        <v>张志刚</v>
      </c>
      <c r="P70" t="s">
        <v>274</v>
      </c>
      <c r="Q70">
        <f t="shared" si="1"/>
        <v>72</v>
      </c>
    </row>
    <row r="71" spans="1:17" ht="18" customHeight="1" thickBot="1">
      <c r="A71" s="115"/>
      <c r="B71" s="112"/>
      <c r="C71" s="8" t="str">
        <f>Sheet1!B74</f>
        <v>红山军马场一队</v>
      </c>
      <c r="D71" s="27" t="s">
        <v>149</v>
      </c>
      <c r="E71" s="69">
        <f>Sheet1!C74</f>
        <v>71</v>
      </c>
      <c r="F71" s="22">
        <v>71</v>
      </c>
      <c r="G71" s="22" t="str">
        <f>Sheet1!D74</f>
        <v>刘哈斯巴嘎那</v>
      </c>
      <c r="H71" s="8" t="s">
        <v>159</v>
      </c>
      <c r="I71" s="59" t="str">
        <f>Sheet1!E74</f>
        <v>978101080851190</v>
      </c>
      <c r="J71" s="30" t="s">
        <v>160</v>
      </c>
      <c r="K71" s="38">
        <f>Sheet1!U74</f>
        <v>-0.43749999999999994</v>
      </c>
      <c r="L71" s="109"/>
      <c r="M71" s="106"/>
      <c r="N71" s="75"/>
      <c r="O71" t="str">
        <f>Sheet1!D74</f>
        <v>刘哈斯巴嘎那</v>
      </c>
      <c r="P71" t="s">
        <v>274</v>
      </c>
      <c r="Q71">
        <f t="shared" si="1"/>
        <v>74</v>
      </c>
    </row>
    <row r="72" spans="1:17" ht="18" customHeight="1" thickBot="1">
      <c r="A72" s="113"/>
      <c r="B72" s="110">
        <v>18</v>
      </c>
      <c r="C72" s="2" t="str">
        <f>Sheet1!B67</f>
        <v>红山军马场二队</v>
      </c>
      <c r="D72" s="32" t="s">
        <v>142</v>
      </c>
      <c r="E72" s="71">
        <f>Sheet1!C67</f>
        <v>64</v>
      </c>
      <c r="F72" s="20">
        <v>64</v>
      </c>
      <c r="G72" s="20" t="str">
        <f>Sheet1!D67</f>
        <v>谢钧</v>
      </c>
      <c r="H72" s="2" t="s">
        <v>143</v>
      </c>
      <c r="I72" s="61" t="str">
        <f>Sheet1!E67</f>
        <v>978101080732082</v>
      </c>
      <c r="J72" s="33" t="s">
        <v>144</v>
      </c>
      <c r="K72" s="38">
        <f>Sheet1!U67</f>
        <v>0.29084490740740732</v>
      </c>
      <c r="L72" s="107"/>
      <c r="M72" s="104">
        <f>SUM(K73,K74,K75)</f>
        <v>0.84238425925925897</v>
      </c>
      <c r="N72" s="75"/>
      <c r="O72" t="str">
        <f>Sheet1!D67</f>
        <v>谢钧</v>
      </c>
      <c r="P72" t="s">
        <v>274</v>
      </c>
      <c r="Q72">
        <f t="shared" si="1"/>
        <v>67</v>
      </c>
    </row>
    <row r="73" spans="1:17" ht="18" customHeight="1" thickBot="1">
      <c r="A73" s="114"/>
      <c r="B73" s="111"/>
      <c r="C73" s="1" t="str">
        <f>Sheet1!B73</f>
        <v>红山军马场二队</v>
      </c>
      <c r="D73" s="26" t="s">
        <v>156</v>
      </c>
      <c r="E73" s="68">
        <f>Sheet1!C73</f>
        <v>70</v>
      </c>
      <c r="F73" s="21">
        <v>70</v>
      </c>
      <c r="G73" s="21" t="str">
        <f>Sheet1!D73</f>
        <v>郭大伟</v>
      </c>
      <c r="H73" s="1" t="s">
        <v>157</v>
      </c>
      <c r="I73" s="58" t="str">
        <f>Sheet1!E73</f>
        <v>978101080851741</v>
      </c>
      <c r="J73" s="28" t="s">
        <v>158</v>
      </c>
      <c r="K73" s="38">
        <f>Sheet1!U73</f>
        <v>0.2804050925925925</v>
      </c>
      <c r="L73" s="108"/>
      <c r="M73" s="105"/>
      <c r="N73" s="75"/>
      <c r="O73" t="str">
        <f>Sheet1!D73</f>
        <v>郭大伟</v>
      </c>
      <c r="P73" t="s">
        <v>274</v>
      </c>
      <c r="Q73">
        <f t="shared" si="1"/>
        <v>73</v>
      </c>
    </row>
    <row r="74" spans="1:17" ht="18" customHeight="1" thickBot="1">
      <c r="A74" s="114"/>
      <c r="B74" s="111"/>
      <c r="C74" s="1" t="str">
        <f>Sheet1!B75</f>
        <v>红山军马场二队</v>
      </c>
      <c r="D74" s="42" t="s">
        <v>161</v>
      </c>
      <c r="E74" s="70">
        <f>Sheet1!C75</f>
        <v>72</v>
      </c>
      <c r="F74" s="43">
        <v>72</v>
      </c>
      <c r="G74" s="43" t="str">
        <f>Sheet1!D75</f>
        <v>安国发</v>
      </c>
      <c r="H74" s="44" t="s">
        <v>162</v>
      </c>
      <c r="I74" s="60" t="str">
        <f>Sheet1!E75</f>
        <v>978101080848030</v>
      </c>
      <c r="J74" s="45" t="s">
        <v>163</v>
      </c>
      <c r="K74" s="38">
        <f>Sheet1!U75</f>
        <v>0.28068287037037032</v>
      </c>
      <c r="L74" s="108"/>
      <c r="M74" s="105"/>
      <c r="N74" s="75"/>
      <c r="O74" t="str">
        <f>Sheet1!D75</f>
        <v>安国发</v>
      </c>
      <c r="P74" t="s">
        <v>274</v>
      </c>
      <c r="Q74">
        <f t="shared" si="1"/>
        <v>75</v>
      </c>
    </row>
    <row r="75" spans="1:17" ht="18" customHeight="1" thickBot="1">
      <c r="A75" s="115"/>
      <c r="B75" s="112"/>
      <c r="C75" s="8" t="str">
        <f>Sheet1!B91</f>
        <v>红山军马场二队</v>
      </c>
      <c r="D75" s="26" t="s">
        <v>194</v>
      </c>
      <c r="E75" s="68">
        <f>Sheet1!C91</f>
        <v>88</v>
      </c>
      <c r="F75" s="21">
        <v>88</v>
      </c>
      <c r="G75" s="21" t="str">
        <f>Sheet1!D91</f>
        <v>青德乐黑</v>
      </c>
      <c r="H75" s="1" t="s">
        <v>195</v>
      </c>
      <c r="I75" s="58" t="str">
        <f>Sheet1!E91</f>
        <v>978101080850954</v>
      </c>
      <c r="J75" s="29" t="s">
        <v>196</v>
      </c>
      <c r="K75" s="38">
        <f>Sheet1!U91</f>
        <v>0.28129629629629616</v>
      </c>
      <c r="L75" s="109"/>
      <c r="M75" s="106"/>
      <c r="N75" s="75"/>
      <c r="O75" t="str">
        <f>Sheet1!D91</f>
        <v>青德乐黑</v>
      </c>
      <c r="P75" t="s">
        <v>274</v>
      </c>
      <c r="Q75">
        <f t="shared" si="1"/>
        <v>91</v>
      </c>
    </row>
    <row r="76" spans="1:17" ht="18" customHeight="1" thickBot="1">
      <c r="A76" s="113"/>
      <c r="B76" s="110">
        <v>19</v>
      </c>
      <c r="C76" s="2" t="str">
        <f>Sheet1!B76</f>
        <v>唐朝队</v>
      </c>
      <c r="D76" s="37" t="s">
        <v>164</v>
      </c>
      <c r="E76" s="67">
        <f>Sheet1!C76</f>
        <v>73</v>
      </c>
      <c r="F76" s="35">
        <v>73</v>
      </c>
      <c r="G76" s="35" t="str">
        <f>Sheet1!D76</f>
        <v>马勇</v>
      </c>
      <c r="H76" s="3" t="s">
        <v>165</v>
      </c>
      <c r="I76" s="57" t="str">
        <f>Sheet1!E76</f>
        <v>978101080851177</v>
      </c>
      <c r="J76" s="36" t="s">
        <v>166</v>
      </c>
      <c r="K76" s="38">
        <f>Sheet1!U76</f>
        <v>-0.43749999999999994</v>
      </c>
      <c r="L76" s="107"/>
      <c r="M76" s="104"/>
      <c r="N76" s="75"/>
      <c r="O76" t="str">
        <f>Sheet1!D76</f>
        <v>马勇</v>
      </c>
      <c r="P76" t="s">
        <v>274</v>
      </c>
      <c r="Q76">
        <f t="shared" si="1"/>
        <v>76</v>
      </c>
    </row>
    <row r="77" spans="1:17" ht="18" customHeight="1" thickBot="1">
      <c r="A77" s="114"/>
      <c r="B77" s="111"/>
      <c r="C77" s="1" t="str">
        <f>Sheet1!B78</f>
        <v>唐朝队</v>
      </c>
      <c r="D77" s="26" t="s">
        <v>164</v>
      </c>
      <c r="E77" s="68">
        <f>Sheet1!C78</f>
        <v>75</v>
      </c>
      <c r="F77" s="21">
        <v>75</v>
      </c>
      <c r="G77" s="21" t="str">
        <f>Sheet1!D78</f>
        <v>孙洪申</v>
      </c>
      <c r="H77" s="1" t="s">
        <v>169</v>
      </c>
      <c r="I77" s="58" t="str">
        <f>Sheet1!E78</f>
        <v>978101080851071</v>
      </c>
      <c r="J77" s="28" t="s">
        <v>170</v>
      </c>
      <c r="K77" s="38">
        <f>Sheet1!U78</f>
        <v>-0.43749999999999994</v>
      </c>
      <c r="L77" s="108"/>
      <c r="M77" s="105"/>
      <c r="N77" s="75"/>
      <c r="O77" t="str">
        <f>Sheet1!D78</f>
        <v>孙洪申</v>
      </c>
      <c r="P77" t="s">
        <v>274</v>
      </c>
      <c r="Q77">
        <f t="shared" si="1"/>
        <v>78</v>
      </c>
    </row>
    <row r="78" spans="1:17" ht="18" customHeight="1" thickBot="1">
      <c r="A78" s="114"/>
      <c r="B78" s="111"/>
      <c r="C78" s="1" t="str">
        <f>Sheet1!B79</f>
        <v>唐朝队</v>
      </c>
      <c r="D78" s="26" t="s">
        <v>164</v>
      </c>
      <c r="E78" s="68">
        <f>Sheet1!C79</f>
        <v>76</v>
      </c>
      <c r="F78" s="21">
        <v>76</v>
      </c>
      <c r="G78" s="21" t="str">
        <f>Sheet1!D79</f>
        <v>黄旭巍</v>
      </c>
      <c r="H78" s="1" t="s">
        <v>171</v>
      </c>
      <c r="I78" s="58" t="str">
        <f>Sheet1!E79</f>
        <v>978101080851300</v>
      </c>
      <c r="J78" s="28" t="s">
        <v>172</v>
      </c>
      <c r="K78" s="38">
        <f>Sheet1!U79</f>
        <v>-0.43749999999999994</v>
      </c>
      <c r="L78" s="108"/>
      <c r="M78" s="105"/>
      <c r="N78" s="75"/>
      <c r="O78" t="str">
        <f>Sheet1!D79</f>
        <v>黄旭巍</v>
      </c>
      <c r="P78" t="s">
        <v>274</v>
      </c>
      <c r="Q78">
        <f t="shared" si="1"/>
        <v>79</v>
      </c>
    </row>
    <row r="79" spans="1:17" ht="18" customHeight="1" thickBot="1">
      <c r="A79" s="115"/>
      <c r="B79" s="112"/>
      <c r="C79" s="8" t="str">
        <f>Sheet1!B80</f>
        <v>唐朝队</v>
      </c>
      <c r="D79" s="27" t="s">
        <v>164</v>
      </c>
      <c r="E79" s="69">
        <f>Sheet1!C80</f>
        <v>77</v>
      </c>
      <c r="F79" s="22">
        <v>77</v>
      </c>
      <c r="G79" s="22" t="str">
        <f>Sheet1!D80</f>
        <v>王晓琪60</v>
      </c>
      <c r="H79" s="8" t="s">
        <v>173</v>
      </c>
      <c r="I79" s="59" t="str">
        <f>Sheet1!E80</f>
        <v>978101080851216</v>
      </c>
      <c r="J79" s="30" t="s">
        <v>174</v>
      </c>
      <c r="K79" s="38">
        <f>Sheet1!U80</f>
        <v>-0.4375</v>
      </c>
      <c r="L79" s="109"/>
      <c r="M79" s="106"/>
      <c r="N79" s="75"/>
      <c r="O79" t="str">
        <f>Sheet1!D80</f>
        <v>王晓琪60</v>
      </c>
      <c r="P79" t="s">
        <v>274</v>
      </c>
      <c r="Q79">
        <f t="shared" si="1"/>
        <v>80</v>
      </c>
    </row>
    <row r="80" spans="1:17" ht="18" customHeight="1" thickBot="1">
      <c r="A80" s="113"/>
      <c r="B80" s="110">
        <v>20</v>
      </c>
      <c r="C80" s="2" t="str">
        <f>Sheet1!B81</f>
        <v>北冰洋西部巨人二队</v>
      </c>
      <c r="D80" s="37" t="s">
        <v>175</v>
      </c>
      <c r="E80" s="67">
        <f>Sheet1!C81</f>
        <v>78</v>
      </c>
      <c r="F80" s="35">
        <v>78</v>
      </c>
      <c r="G80" s="35" t="str">
        <f>Sheet1!D81</f>
        <v>金克强</v>
      </c>
      <c r="H80" s="3" t="s">
        <v>176</v>
      </c>
      <c r="I80" s="57" t="str">
        <f>Sheet1!E81</f>
        <v>978101080732892</v>
      </c>
      <c r="J80" s="36" t="s">
        <v>177</v>
      </c>
      <c r="K80" s="38">
        <f>Sheet1!U81</f>
        <v>-0.43749999999999994</v>
      </c>
      <c r="L80" s="107"/>
      <c r="M80" s="104"/>
      <c r="N80" s="75"/>
      <c r="O80" t="str">
        <f>Sheet1!D81</f>
        <v>金克强</v>
      </c>
      <c r="P80" t="s">
        <v>274</v>
      </c>
      <c r="Q80">
        <f t="shared" si="1"/>
        <v>81</v>
      </c>
    </row>
    <row r="81" spans="1:17" ht="18" customHeight="1" thickBot="1">
      <c r="A81" s="114"/>
      <c r="B81" s="111"/>
      <c r="C81" s="1" t="str">
        <f>Sheet1!B82</f>
        <v>北冰洋西部巨人二队</v>
      </c>
      <c r="D81" s="26" t="s">
        <v>175</v>
      </c>
      <c r="E81" s="68">
        <f>Sheet1!C82</f>
        <v>79</v>
      </c>
      <c r="F81" s="21">
        <v>79</v>
      </c>
      <c r="G81" s="21" t="str">
        <f>Sheet1!D82</f>
        <v>贾惠林</v>
      </c>
      <c r="H81" s="1" t="s">
        <v>178</v>
      </c>
      <c r="I81" s="58" t="str">
        <f>Sheet1!E82</f>
        <v>009101100000873</v>
      </c>
      <c r="J81" s="28" t="s">
        <v>179</v>
      </c>
      <c r="K81" s="38">
        <f>Sheet1!U82</f>
        <v>0.27944444444444438</v>
      </c>
      <c r="L81" s="108"/>
      <c r="M81" s="105"/>
      <c r="N81" s="75"/>
      <c r="O81" t="str">
        <f>Sheet1!D82</f>
        <v>贾惠林</v>
      </c>
      <c r="P81" t="s">
        <v>274</v>
      </c>
      <c r="Q81">
        <f t="shared" si="1"/>
        <v>82</v>
      </c>
    </row>
    <row r="82" spans="1:17" ht="18" customHeight="1" thickBot="1">
      <c r="A82" s="114"/>
      <c r="B82" s="111"/>
      <c r="C82" s="1" t="str">
        <f>Sheet1!B83</f>
        <v>北冰洋西部巨人二队</v>
      </c>
      <c r="D82" s="26" t="s">
        <v>175</v>
      </c>
      <c r="E82" s="68">
        <f>Sheet1!C83</f>
        <v>80</v>
      </c>
      <c r="F82" s="21">
        <v>80</v>
      </c>
      <c r="G82" s="21" t="str">
        <f>Sheet1!D83</f>
        <v>郭显龙</v>
      </c>
      <c r="H82" s="1" t="s">
        <v>180</v>
      </c>
      <c r="I82" s="58" t="str">
        <f>Sheet1!E83</f>
        <v>000000000000107</v>
      </c>
      <c r="J82" s="28" t="s">
        <v>181</v>
      </c>
      <c r="K82" s="38">
        <f>Sheet1!U83</f>
        <v>-0.43749999999999994</v>
      </c>
      <c r="L82" s="108"/>
      <c r="M82" s="105"/>
      <c r="N82" s="75"/>
      <c r="O82" t="str">
        <f>Sheet1!D83</f>
        <v>郭显龙</v>
      </c>
      <c r="P82" t="s">
        <v>274</v>
      </c>
      <c r="Q82">
        <f t="shared" si="1"/>
        <v>83</v>
      </c>
    </row>
    <row r="83" spans="1:17" ht="18" customHeight="1" thickBot="1">
      <c r="A83" s="115"/>
      <c r="B83" s="112"/>
      <c r="C83" s="8" t="str">
        <f>Sheet1!B84</f>
        <v>北冰洋西部巨人二队</v>
      </c>
      <c r="D83" s="27" t="s">
        <v>175</v>
      </c>
      <c r="E83" s="69">
        <f>Sheet1!C84</f>
        <v>81</v>
      </c>
      <c r="F83" s="22">
        <v>81</v>
      </c>
      <c r="G83" s="22" t="str">
        <f>Sheet1!D84</f>
        <v>叶尔肯山</v>
      </c>
      <c r="H83" s="8" t="s">
        <v>182</v>
      </c>
      <c r="I83" s="59" t="str">
        <f>Sheet1!E84</f>
        <v>978101080850917</v>
      </c>
      <c r="J83" s="30" t="s">
        <v>183</v>
      </c>
      <c r="K83" s="38">
        <f>Sheet1!U84</f>
        <v>-0.43749999999999994</v>
      </c>
      <c r="L83" s="109"/>
      <c r="M83" s="106"/>
      <c r="N83" s="75"/>
      <c r="O83" t="str">
        <f>Sheet1!D84</f>
        <v>叶尔肯山</v>
      </c>
      <c r="P83" t="s">
        <v>274</v>
      </c>
      <c r="Q83">
        <f t="shared" si="1"/>
        <v>84</v>
      </c>
    </row>
    <row r="84" spans="1:17" ht="18" customHeight="1" thickBot="1">
      <c r="A84" s="113"/>
      <c r="B84" s="110">
        <v>21</v>
      </c>
      <c r="C84" s="2" t="str">
        <f>Sheet1!B98</f>
        <v>北冰洋西部巨人一队</v>
      </c>
      <c r="D84" s="37" t="s">
        <v>209</v>
      </c>
      <c r="E84" s="67">
        <f>Sheet1!C98</f>
        <v>95</v>
      </c>
      <c r="F84" s="35">
        <v>95</v>
      </c>
      <c r="G84" s="35" t="str">
        <f>Sheet1!D98</f>
        <v>满都拉图</v>
      </c>
      <c r="H84" s="3" t="s">
        <v>210</v>
      </c>
      <c r="I84" s="57" t="str">
        <f>Sheet1!E98</f>
        <v>009101100000920</v>
      </c>
      <c r="J84" s="36" t="s">
        <v>211</v>
      </c>
      <c r="K84" s="38">
        <f>Sheet1!U98</f>
        <v>-0.43749999999999994</v>
      </c>
      <c r="L84" s="107"/>
      <c r="M84" s="104"/>
      <c r="N84" s="75"/>
      <c r="O84" t="str">
        <f>Sheet1!D98</f>
        <v>满都拉图</v>
      </c>
      <c r="P84" t="s">
        <v>274</v>
      </c>
      <c r="Q84">
        <f t="shared" si="1"/>
        <v>98</v>
      </c>
    </row>
    <row r="85" spans="1:17" ht="18" customHeight="1" thickBot="1">
      <c r="A85" s="114"/>
      <c r="B85" s="111"/>
      <c r="C85" s="1" t="str">
        <f>Sheet1!B108</f>
        <v>北冰洋西部巨人一队</v>
      </c>
      <c r="D85" s="26" t="s">
        <v>209</v>
      </c>
      <c r="E85" s="68">
        <f>Sheet1!C108</f>
        <v>105</v>
      </c>
      <c r="F85" s="21">
        <v>105</v>
      </c>
      <c r="G85" s="21" t="str">
        <f>Sheet1!D108</f>
        <v>闫雨来</v>
      </c>
      <c r="H85" s="1" t="s">
        <v>231</v>
      </c>
      <c r="I85" s="58" t="str">
        <f>Sheet1!E108</f>
        <v>250259800329616</v>
      </c>
      <c r="J85" s="28" t="s">
        <v>232</v>
      </c>
      <c r="K85" s="38">
        <f>Sheet1!U108</f>
        <v>0.2916319444444444</v>
      </c>
      <c r="L85" s="108"/>
      <c r="M85" s="105"/>
      <c r="N85" s="75"/>
      <c r="O85" t="str">
        <f>Sheet1!D108</f>
        <v>闫雨来</v>
      </c>
      <c r="P85" t="s">
        <v>274</v>
      </c>
      <c r="Q85">
        <f t="shared" si="1"/>
        <v>108</v>
      </c>
    </row>
    <row r="86" spans="1:17" ht="18" customHeight="1" thickBot="1">
      <c r="A86" s="114"/>
      <c r="B86" s="111"/>
      <c r="C86" s="1" t="str">
        <f>Sheet1!B109</f>
        <v>北冰洋西部巨人一队</v>
      </c>
      <c r="D86" s="26" t="s">
        <v>209</v>
      </c>
      <c r="E86" s="68">
        <f>Sheet1!C109</f>
        <v>106</v>
      </c>
      <c r="F86" s="21">
        <v>106</v>
      </c>
      <c r="G86" s="21" t="str">
        <f>Sheet1!D109</f>
        <v>胡裕</v>
      </c>
      <c r="H86" s="1" t="s">
        <v>233</v>
      </c>
      <c r="I86" s="58" t="str">
        <f>Sheet1!E109</f>
        <v>250259700373553</v>
      </c>
      <c r="J86" s="28" t="s">
        <v>234</v>
      </c>
      <c r="K86" s="38">
        <f>Sheet1!U109</f>
        <v>-0.43749999999999994</v>
      </c>
      <c r="L86" s="108"/>
      <c r="M86" s="105"/>
      <c r="N86" s="75"/>
      <c r="O86" t="str">
        <f>Sheet1!D109</f>
        <v>胡裕</v>
      </c>
      <c r="P86" t="s">
        <v>274</v>
      </c>
      <c r="Q86">
        <f t="shared" si="1"/>
        <v>109</v>
      </c>
    </row>
    <row r="87" spans="1:17" ht="18" customHeight="1" thickBot="1">
      <c r="A87" s="115"/>
      <c r="B87" s="112"/>
      <c r="C87" s="8" t="str">
        <f>Sheet1!B110</f>
        <v>北冰洋西部巨人一队</v>
      </c>
      <c r="D87" s="27" t="s">
        <v>209</v>
      </c>
      <c r="E87" s="69">
        <f>Sheet1!C110</f>
        <v>107</v>
      </c>
      <c r="F87" s="22">
        <v>107</v>
      </c>
      <c r="G87" s="22" t="str">
        <f>Sheet1!D110</f>
        <v>程文曾</v>
      </c>
      <c r="H87" s="8" t="s">
        <v>235</v>
      </c>
      <c r="I87" s="59" t="str">
        <f>Sheet1!E110</f>
        <v>250259805896346</v>
      </c>
      <c r="J87" s="30" t="s">
        <v>236</v>
      </c>
      <c r="K87" s="38">
        <f>Sheet1!U110</f>
        <v>0.24658564814814798</v>
      </c>
      <c r="L87" s="109"/>
      <c r="M87" s="106"/>
      <c r="N87" s="75"/>
      <c r="O87" t="str">
        <f>Sheet1!D110</f>
        <v>程文曾</v>
      </c>
      <c r="P87" t="s">
        <v>274</v>
      </c>
      <c r="Q87">
        <f t="shared" si="1"/>
        <v>110</v>
      </c>
    </row>
    <row r="88" spans="1:17" ht="18" customHeight="1" thickBot="1">
      <c r="A88" s="113"/>
      <c r="B88" s="110">
        <v>22</v>
      </c>
      <c r="C88" s="2" t="str">
        <f>Sheet1!B99</f>
        <v>多伦马业协会代表队</v>
      </c>
      <c r="D88" s="37" t="s">
        <v>212</v>
      </c>
      <c r="E88" s="67">
        <f>Sheet1!C99</f>
        <v>96</v>
      </c>
      <c r="F88" s="35">
        <v>96</v>
      </c>
      <c r="G88" s="35" t="str">
        <f>Sheet1!D99</f>
        <v>王桂有</v>
      </c>
      <c r="H88" s="3" t="s">
        <v>213</v>
      </c>
      <c r="I88" s="57" t="str">
        <f>Sheet1!E99</f>
        <v>978101080851397</v>
      </c>
      <c r="J88" s="36" t="s">
        <v>214</v>
      </c>
      <c r="K88" s="38">
        <f>Sheet1!U99</f>
        <v>-0.43749999999999994</v>
      </c>
      <c r="L88" s="107"/>
      <c r="M88" s="104"/>
      <c r="N88" s="75"/>
      <c r="O88" t="str">
        <f>Sheet1!D99</f>
        <v>王桂有</v>
      </c>
      <c r="P88" t="s">
        <v>274</v>
      </c>
      <c r="Q88">
        <f t="shared" si="1"/>
        <v>99</v>
      </c>
    </row>
    <row r="89" spans="1:17" ht="18" customHeight="1" thickBot="1">
      <c r="A89" s="114"/>
      <c r="B89" s="111"/>
      <c r="C89" s="1" t="str">
        <f>Sheet1!B100</f>
        <v>多伦马业协会代表队</v>
      </c>
      <c r="D89" s="26" t="s">
        <v>212</v>
      </c>
      <c r="E89" s="68">
        <f>Sheet1!C100</f>
        <v>97</v>
      </c>
      <c r="F89" s="21">
        <v>97</v>
      </c>
      <c r="G89" s="21" t="str">
        <f>Sheet1!D100</f>
        <v>岳长国</v>
      </c>
      <c r="H89" s="1" t="s">
        <v>215</v>
      </c>
      <c r="I89" s="58" t="str">
        <f>Sheet1!E100</f>
        <v>978101080851199</v>
      </c>
      <c r="J89" s="28" t="s">
        <v>216</v>
      </c>
      <c r="K89" s="38">
        <f>Sheet1!U100</f>
        <v>-0.43749999999999994</v>
      </c>
      <c r="L89" s="108"/>
      <c r="M89" s="105"/>
      <c r="N89" s="75"/>
      <c r="O89" t="str">
        <f>Sheet1!D100</f>
        <v>岳长国</v>
      </c>
      <c r="P89" t="s">
        <v>274</v>
      </c>
      <c r="Q89">
        <f t="shared" si="1"/>
        <v>100</v>
      </c>
    </row>
    <row r="90" spans="1:17" ht="18" customHeight="1" thickBot="1">
      <c r="A90" s="114"/>
      <c r="B90" s="111"/>
      <c r="C90" s="1" t="str">
        <f>Sheet1!B101</f>
        <v>多伦马业协会代表队</v>
      </c>
      <c r="D90" s="26" t="s">
        <v>212</v>
      </c>
      <c r="E90" s="68">
        <f>Sheet1!C101</f>
        <v>98</v>
      </c>
      <c r="F90" s="21">
        <v>98</v>
      </c>
      <c r="G90" s="21" t="str">
        <f>Sheet1!D101</f>
        <v>段凤金</v>
      </c>
      <c r="H90" s="1" t="s">
        <v>217</v>
      </c>
      <c r="I90" s="58" t="str">
        <f>Sheet1!E101</f>
        <v>978101080851272</v>
      </c>
      <c r="J90" s="28" t="s">
        <v>218</v>
      </c>
      <c r="K90" s="38">
        <f>Sheet1!U101</f>
        <v>-0.43749999999999994</v>
      </c>
      <c r="L90" s="108"/>
      <c r="M90" s="105"/>
      <c r="N90" s="75"/>
      <c r="O90" t="str">
        <f>Sheet1!D101</f>
        <v>段凤金</v>
      </c>
      <c r="P90" t="s">
        <v>274</v>
      </c>
      <c r="Q90">
        <f t="shared" si="1"/>
        <v>101</v>
      </c>
    </row>
    <row r="91" spans="1:17" ht="18" customHeight="1" thickBot="1">
      <c r="A91" s="115"/>
      <c r="B91" s="112"/>
      <c r="C91" s="8" t="str">
        <f>Sheet1!B102</f>
        <v>多伦马业协会代表队</v>
      </c>
      <c r="D91" s="27" t="s">
        <v>212</v>
      </c>
      <c r="E91" s="69">
        <f>Sheet1!C102</f>
        <v>99</v>
      </c>
      <c r="F91" s="22">
        <v>99</v>
      </c>
      <c r="G91" s="22" t="str">
        <f>Sheet1!D102</f>
        <v>王斌</v>
      </c>
      <c r="H91" s="8" t="s">
        <v>219</v>
      </c>
      <c r="I91" s="59" t="str">
        <f>Sheet1!E102</f>
        <v>978101080851246</v>
      </c>
      <c r="J91" s="30" t="s">
        <v>220</v>
      </c>
      <c r="K91" s="38">
        <f>Sheet1!U102</f>
        <v>-0.43749999999999994</v>
      </c>
      <c r="L91" s="109"/>
      <c r="M91" s="106"/>
      <c r="N91" s="75"/>
      <c r="O91" t="str">
        <f>Sheet1!D102</f>
        <v>王斌</v>
      </c>
      <c r="P91" t="s">
        <v>274</v>
      </c>
      <c r="Q91">
        <f t="shared" si="1"/>
        <v>102</v>
      </c>
    </row>
    <row r="92" spans="1:17" ht="18" customHeight="1" thickBot="1">
      <c r="A92" s="113"/>
      <c r="B92" s="110">
        <v>23</v>
      </c>
      <c r="C92" s="2" t="str">
        <f>Sheet1!B104</f>
        <v>长阳西部巨人队</v>
      </c>
      <c r="D92" s="37" t="s">
        <v>222</v>
      </c>
      <c r="E92" s="67">
        <f>Sheet1!C104</f>
        <v>101</v>
      </c>
      <c r="F92" s="35">
        <v>101</v>
      </c>
      <c r="G92" s="35" t="str">
        <f>Sheet1!D104</f>
        <v>郭克义</v>
      </c>
      <c r="H92" s="3" t="s">
        <v>223</v>
      </c>
      <c r="I92" s="57" t="str">
        <f>Sheet1!E104</f>
        <v>009101100000938</v>
      </c>
      <c r="J92" s="36" t="s">
        <v>224</v>
      </c>
      <c r="K92" s="38">
        <f>Sheet1!U104</f>
        <v>0.29401620370370363</v>
      </c>
      <c r="L92" s="107"/>
      <c r="M92" s="104"/>
      <c r="N92" s="75"/>
      <c r="O92" t="str">
        <f>Sheet1!D104</f>
        <v>郭克义</v>
      </c>
      <c r="P92" t="s">
        <v>274</v>
      </c>
      <c r="Q92">
        <f t="shared" si="1"/>
        <v>104</v>
      </c>
    </row>
    <row r="93" spans="1:17" ht="18" customHeight="1" thickBot="1">
      <c r="A93" s="114"/>
      <c r="B93" s="111"/>
      <c r="C93" s="1" t="str">
        <f>Sheet1!B105</f>
        <v>长阳西部巨人队</v>
      </c>
      <c r="D93" s="26" t="s">
        <v>222</v>
      </c>
      <c r="E93" s="68">
        <f>Sheet1!C105</f>
        <v>102</v>
      </c>
      <c r="F93" s="21">
        <v>102</v>
      </c>
      <c r="G93" s="21" t="str">
        <f>Sheet1!D105</f>
        <v>骆翔</v>
      </c>
      <c r="H93" s="1" t="s">
        <v>225</v>
      </c>
      <c r="I93" s="58" t="str">
        <f>Sheet1!E105</f>
        <v>009101100000876</v>
      </c>
      <c r="J93" s="28" t="s">
        <v>226</v>
      </c>
      <c r="K93" s="38">
        <f>Sheet1!U105</f>
        <v>0.29590277777777763</v>
      </c>
      <c r="L93" s="108"/>
      <c r="M93" s="105"/>
      <c r="N93" s="75"/>
      <c r="O93" t="str">
        <f>Sheet1!D105</f>
        <v>骆翔</v>
      </c>
      <c r="P93" t="s">
        <v>274</v>
      </c>
      <c r="Q93">
        <f t="shared" si="1"/>
        <v>105</v>
      </c>
    </row>
    <row r="94" spans="1:17" ht="18" customHeight="1" thickBot="1">
      <c r="A94" s="114"/>
      <c r="B94" s="111"/>
      <c r="C94" s="1" t="str">
        <f>Sheet1!B106</f>
        <v>长阳西部巨人队</v>
      </c>
      <c r="D94" s="26" t="s">
        <v>222</v>
      </c>
      <c r="E94" s="68">
        <f>Sheet1!C106</f>
        <v>103</v>
      </c>
      <c r="F94" s="21">
        <v>103</v>
      </c>
      <c r="G94" s="21" t="str">
        <f>Sheet1!D106</f>
        <v>郅钢</v>
      </c>
      <c r="H94" s="1" t="s">
        <v>227</v>
      </c>
      <c r="I94" s="58" t="str">
        <f>Sheet1!E106</f>
        <v>978101080729005</v>
      </c>
      <c r="J94" s="28" t="s">
        <v>228</v>
      </c>
      <c r="K94" s="38">
        <f>Sheet1!U106</f>
        <v>-0.43749999999999994</v>
      </c>
      <c r="L94" s="108"/>
      <c r="M94" s="105"/>
      <c r="N94" s="75"/>
      <c r="O94" t="str">
        <f>Sheet1!D106</f>
        <v>郅钢</v>
      </c>
      <c r="P94" t="s">
        <v>274</v>
      </c>
      <c r="Q94">
        <f t="shared" si="1"/>
        <v>106</v>
      </c>
    </row>
    <row r="95" spans="1:17" ht="18" customHeight="1" thickBot="1">
      <c r="A95" s="115"/>
      <c r="B95" s="112"/>
      <c r="C95" s="8" t="str">
        <f>Sheet1!B107</f>
        <v>长阳西部巨人队</v>
      </c>
      <c r="D95" s="27" t="s">
        <v>222</v>
      </c>
      <c r="E95" s="69">
        <f>Sheet1!C107</f>
        <v>104</v>
      </c>
      <c r="F95" s="22">
        <v>104</v>
      </c>
      <c r="G95" s="22" t="str">
        <f>Sheet1!D107</f>
        <v>贾艺坛</v>
      </c>
      <c r="H95" s="8" t="s">
        <v>229</v>
      </c>
      <c r="I95" s="59" t="str">
        <f>Sheet1!E107</f>
        <v>009101100000861</v>
      </c>
      <c r="J95" s="30" t="s">
        <v>230</v>
      </c>
      <c r="K95" s="38">
        <f>Sheet1!U107</f>
        <v>-0.43749999999999994</v>
      </c>
      <c r="L95" s="109"/>
      <c r="M95" s="106"/>
      <c r="N95" s="75"/>
      <c r="O95" t="str">
        <f>Sheet1!D107</f>
        <v>贾艺坛</v>
      </c>
      <c r="P95" t="s">
        <v>274</v>
      </c>
      <c r="Q95">
        <f t="shared" si="1"/>
        <v>107</v>
      </c>
    </row>
    <row r="96" spans="1:17" ht="18" customHeight="1">
      <c r="A96" s="6"/>
      <c r="B96" s="55">
        <v>1</v>
      </c>
      <c r="C96" s="55"/>
      <c r="D96" s="51" t="s">
        <v>52</v>
      </c>
      <c r="E96" s="51"/>
      <c r="F96" s="53">
        <v>21</v>
      </c>
      <c r="G96" s="53"/>
      <c r="H96" s="1" t="s">
        <v>53</v>
      </c>
      <c r="I96" s="1"/>
      <c r="J96" s="52" t="s">
        <v>54</v>
      </c>
      <c r="K96" s="39"/>
      <c r="L96" s="28"/>
      <c r="M96" s="28"/>
      <c r="N96" s="75"/>
    </row>
    <row r="97" spans="1:14" ht="18" customHeight="1">
      <c r="A97" s="6"/>
      <c r="B97" s="55">
        <v>2</v>
      </c>
      <c r="C97" s="55"/>
      <c r="D97" s="51" t="s">
        <v>52</v>
      </c>
      <c r="E97" s="51"/>
      <c r="F97" s="53">
        <v>22</v>
      </c>
      <c r="G97" s="53"/>
      <c r="H97" s="1" t="s">
        <v>55</v>
      </c>
      <c r="I97" s="1"/>
      <c r="J97" s="52" t="s">
        <v>56</v>
      </c>
      <c r="K97" s="39"/>
      <c r="L97" s="28"/>
      <c r="M97" s="28"/>
      <c r="N97" s="75"/>
    </row>
    <row r="98" spans="1:14" ht="18" customHeight="1">
      <c r="A98" s="6"/>
      <c r="B98" s="55">
        <v>3</v>
      </c>
      <c r="C98" s="55"/>
      <c r="D98" s="51" t="s">
        <v>52</v>
      </c>
      <c r="E98" s="51"/>
      <c r="F98" s="53">
        <v>23</v>
      </c>
      <c r="G98" s="53"/>
      <c r="H98" s="1" t="s">
        <v>57</v>
      </c>
      <c r="I98" s="1"/>
      <c r="J98" s="52" t="s">
        <v>58</v>
      </c>
      <c r="K98" s="39"/>
      <c r="L98" s="28"/>
      <c r="M98" s="28"/>
      <c r="N98" s="75"/>
    </row>
    <row r="99" spans="1:14" ht="18" customHeight="1">
      <c r="A99" s="6"/>
      <c r="B99" s="55">
        <v>4</v>
      </c>
      <c r="C99" s="55"/>
      <c r="D99" s="26" t="s">
        <v>52</v>
      </c>
      <c r="E99" s="26"/>
      <c r="F99" s="21">
        <v>36</v>
      </c>
      <c r="G99" s="21"/>
      <c r="H99" s="1" t="s">
        <v>84</v>
      </c>
      <c r="I99" s="1"/>
      <c r="J99" s="28" t="s">
        <v>85</v>
      </c>
      <c r="K99" s="39"/>
      <c r="L99" s="28"/>
      <c r="M99" s="28"/>
      <c r="N99" s="75"/>
    </row>
    <row r="100" spans="1:14" ht="18" customHeight="1">
      <c r="A100" s="6"/>
      <c r="B100" s="55">
        <v>5</v>
      </c>
      <c r="C100" s="55"/>
      <c r="D100" s="26" t="s">
        <v>52</v>
      </c>
      <c r="E100" s="26"/>
      <c r="F100" s="21">
        <v>38</v>
      </c>
      <c r="G100" s="21"/>
      <c r="H100" s="1" t="s">
        <v>89</v>
      </c>
      <c r="I100" s="1"/>
      <c r="J100" s="28" t="s">
        <v>90</v>
      </c>
      <c r="K100" s="39"/>
      <c r="L100" s="28"/>
      <c r="M100" s="28"/>
      <c r="N100" s="75"/>
    </row>
    <row r="101" spans="1:14" ht="18" customHeight="1">
      <c r="A101" s="6"/>
      <c r="B101" s="55">
        <v>6</v>
      </c>
      <c r="C101" s="64"/>
      <c r="D101" s="42" t="s">
        <v>52</v>
      </c>
      <c r="E101" s="42"/>
      <c r="F101" s="43">
        <v>39</v>
      </c>
      <c r="G101" s="43"/>
      <c r="H101" s="44" t="s">
        <v>91</v>
      </c>
      <c r="I101" s="44"/>
      <c r="J101" s="45" t="s">
        <v>92</v>
      </c>
      <c r="K101" s="39"/>
      <c r="L101" s="28"/>
      <c r="M101" s="28"/>
      <c r="N101" s="75"/>
    </row>
    <row r="102" spans="1:14" ht="18" customHeight="1">
      <c r="A102" s="6"/>
      <c r="B102" s="55">
        <v>7</v>
      </c>
      <c r="C102" s="55"/>
      <c r="D102" s="26" t="s">
        <v>113</v>
      </c>
      <c r="E102" s="26"/>
      <c r="F102" s="21">
        <v>51</v>
      </c>
      <c r="G102" s="21"/>
      <c r="H102" s="1" t="s">
        <v>114</v>
      </c>
      <c r="I102" s="1"/>
      <c r="J102" s="28" t="s">
        <v>115</v>
      </c>
      <c r="K102" s="39"/>
      <c r="L102" s="28"/>
      <c r="M102" s="28"/>
      <c r="N102" s="75"/>
    </row>
    <row r="103" spans="1:14" ht="18" customHeight="1">
      <c r="A103" s="5"/>
      <c r="B103" s="55">
        <v>8</v>
      </c>
      <c r="C103" s="65"/>
      <c r="D103" s="32" t="s">
        <v>52</v>
      </c>
      <c r="E103" s="32"/>
      <c r="F103" s="20">
        <v>61</v>
      </c>
      <c r="G103" s="20"/>
      <c r="H103" s="2" t="s">
        <v>135</v>
      </c>
      <c r="I103" s="2"/>
      <c r="J103" s="33" t="s">
        <v>136</v>
      </c>
      <c r="K103" s="41"/>
      <c r="L103" s="33"/>
      <c r="M103" s="33"/>
      <c r="N103" s="75"/>
    </row>
    <row r="104" spans="1:14" ht="18" customHeight="1">
      <c r="A104" s="6"/>
      <c r="B104" s="55">
        <v>9</v>
      </c>
      <c r="C104" s="55"/>
      <c r="D104" s="26" t="s">
        <v>113</v>
      </c>
      <c r="E104" s="26"/>
      <c r="F104" s="21">
        <v>62</v>
      </c>
      <c r="G104" s="21"/>
      <c r="H104" s="1" t="s">
        <v>137</v>
      </c>
      <c r="I104" s="1"/>
      <c r="J104" s="28" t="s">
        <v>138</v>
      </c>
      <c r="K104" s="39"/>
      <c r="L104" s="28"/>
      <c r="M104" s="28"/>
      <c r="N104" s="75"/>
    </row>
    <row r="105" spans="1:14" ht="18" customHeight="1">
      <c r="A105" s="6"/>
      <c r="B105" s="55">
        <v>10</v>
      </c>
      <c r="C105" s="55"/>
      <c r="D105" s="26" t="s">
        <v>52</v>
      </c>
      <c r="E105" s="26"/>
      <c r="F105" s="21">
        <v>66</v>
      </c>
      <c r="G105" s="21"/>
      <c r="H105" s="1" t="s">
        <v>147</v>
      </c>
      <c r="I105" s="1"/>
      <c r="J105" s="28" t="s">
        <v>148</v>
      </c>
      <c r="K105" s="39"/>
      <c r="L105" s="28"/>
      <c r="M105" s="28"/>
      <c r="N105" s="75"/>
    </row>
    <row r="106" spans="1:14" ht="18" customHeight="1">
      <c r="A106" s="6"/>
      <c r="B106" s="55">
        <v>11</v>
      </c>
      <c r="C106" s="55"/>
      <c r="D106" s="26" t="s">
        <v>52</v>
      </c>
      <c r="E106" s="26"/>
      <c r="F106" s="21">
        <v>91</v>
      </c>
      <c r="G106" s="21"/>
      <c r="H106" s="1" t="s">
        <v>201</v>
      </c>
      <c r="I106" s="1"/>
      <c r="J106" s="29" t="s">
        <v>202</v>
      </c>
      <c r="K106" s="39"/>
      <c r="L106" s="28"/>
      <c r="M106" s="28"/>
      <c r="N106" s="75"/>
    </row>
    <row r="107" spans="1:14" ht="18" customHeight="1">
      <c r="A107" s="6"/>
      <c r="B107" s="55">
        <v>12</v>
      </c>
      <c r="C107" s="55"/>
      <c r="D107" s="26" t="s">
        <v>52</v>
      </c>
      <c r="E107" s="26"/>
      <c r="F107" s="21">
        <v>92</v>
      </c>
      <c r="G107" s="21"/>
      <c r="H107" s="1" t="s">
        <v>203</v>
      </c>
      <c r="I107" s="1"/>
      <c r="J107" s="29" t="s">
        <v>204</v>
      </c>
      <c r="K107" s="39"/>
      <c r="L107" s="28"/>
      <c r="M107" s="28"/>
      <c r="N107" s="75"/>
    </row>
    <row r="108" spans="1:14" ht="18" customHeight="1">
      <c r="A108" s="6"/>
      <c r="B108" s="55">
        <v>13</v>
      </c>
      <c r="C108" s="55"/>
      <c r="D108" s="26" t="s">
        <v>52</v>
      </c>
      <c r="E108" s="26"/>
      <c r="F108" s="21">
        <v>93</v>
      </c>
      <c r="G108" s="21"/>
      <c r="H108" s="1" t="s">
        <v>205</v>
      </c>
      <c r="I108" s="1"/>
      <c r="J108" s="28" t="s">
        <v>206</v>
      </c>
      <c r="K108" s="39"/>
      <c r="L108" s="28"/>
      <c r="M108" s="28"/>
      <c r="N108" s="75"/>
    </row>
    <row r="109" spans="1:14" ht="18" customHeight="1">
      <c r="A109" s="6"/>
      <c r="B109" s="55">
        <v>14</v>
      </c>
      <c r="C109" s="55"/>
      <c r="D109" s="26" t="s">
        <v>52</v>
      </c>
      <c r="E109" s="26"/>
      <c r="F109" s="21">
        <v>94</v>
      </c>
      <c r="G109" s="21"/>
      <c r="H109" s="1" t="s">
        <v>207</v>
      </c>
      <c r="I109" s="1"/>
      <c r="J109" s="28" t="s">
        <v>208</v>
      </c>
      <c r="K109" s="39"/>
      <c r="L109" s="28"/>
      <c r="M109" s="28"/>
      <c r="N109" s="75"/>
    </row>
    <row r="110" spans="1:14" ht="18" customHeight="1">
      <c r="A110" s="46"/>
      <c r="B110" s="55">
        <v>15</v>
      </c>
      <c r="C110" s="66"/>
      <c r="D110" s="47" t="s">
        <v>52</v>
      </c>
      <c r="E110" s="47"/>
      <c r="F110" s="48">
        <v>100</v>
      </c>
      <c r="G110" s="48"/>
      <c r="H110" s="49" t="s">
        <v>9</v>
      </c>
      <c r="I110" s="49"/>
      <c r="J110" s="50" t="s">
        <v>221</v>
      </c>
      <c r="K110" s="39"/>
      <c r="L110" s="28"/>
      <c r="M110" s="28"/>
      <c r="N110" s="75"/>
    </row>
    <row r="111" spans="1:14" ht="18" customHeight="1">
      <c r="A111" s="6"/>
      <c r="B111" s="55">
        <v>16</v>
      </c>
      <c r="C111" s="55"/>
      <c r="D111" s="26" t="s">
        <v>52</v>
      </c>
      <c r="E111" s="26"/>
      <c r="F111" s="21">
        <v>108</v>
      </c>
      <c r="G111" s="21"/>
      <c r="H111" s="1" t="s">
        <v>237</v>
      </c>
      <c r="I111" s="1"/>
      <c r="J111" s="28"/>
      <c r="K111" s="39"/>
      <c r="L111" s="28"/>
      <c r="M111" s="28"/>
      <c r="N111" s="75"/>
    </row>
    <row r="112" spans="1:14" ht="18" customHeight="1">
      <c r="A112" s="6"/>
      <c r="B112" s="55">
        <v>17</v>
      </c>
      <c r="C112" s="55"/>
      <c r="D112" s="26" t="s">
        <v>52</v>
      </c>
      <c r="E112" s="26"/>
      <c r="F112" s="21">
        <v>119</v>
      </c>
      <c r="G112" s="21"/>
      <c r="H112" s="1" t="s">
        <v>6</v>
      </c>
      <c r="I112" s="1"/>
      <c r="J112" s="28" t="s">
        <v>238</v>
      </c>
      <c r="K112" s="39"/>
      <c r="L112" s="28"/>
      <c r="M112" s="28"/>
      <c r="N112" s="75"/>
    </row>
    <row r="113" spans="1:14" ht="18" customHeight="1" thickBot="1">
      <c r="A113" s="7"/>
      <c r="B113" s="55">
        <v>18</v>
      </c>
      <c r="C113" s="64"/>
      <c r="D113" s="27" t="s">
        <v>52</v>
      </c>
      <c r="E113" s="27"/>
      <c r="F113" s="22">
        <v>120</v>
      </c>
      <c r="G113" s="22"/>
      <c r="H113" s="8" t="s">
        <v>239</v>
      </c>
      <c r="I113" s="8"/>
      <c r="J113" s="30" t="s">
        <v>240</v>
      </c>
      <c r="K113" s="40"/>
      <c r="L113" s="30"/>
      <c r="M113" s="30"/>
      <c r="N113" s="75"/>
    </row>
  </sheetData>
  <mergeCells count="106">
    <mergeCell ref="B92:B95"/>
    <mergeCell ref="A92:A95"/>
    <mergeCell ref="G2:G3"/>
    <mergeCell ref="A76:A79"/>
    <mergeCell ref="B80:B83"/>
    <mergeCell ref="A80:A83"/>
    <mergeCell ref="B84:B87"/>
    <mergeCell ref="A84:A87"/>
    <mergeCell ref="B88:B91"/>
    <mergeCell ref="A88:A91"/>
    <mergeCell ref="A60:A63"/>
    <mergeCell ref="B64:B67"/>
    <mergeCell ref="A64:A67"/>
    <mergeCell ref="B68:B71"/>
    <mergeCell ref="A68:A71"/>
    <mergeCell ref="A72:A75"/>
    <mergeCell ref="B72:B75"/>
    <mergeCell ref="A44:A47"/>
    <mergeCell ref="B48:B51"/>
    <mergeCell ref="A48:A51"/>
    <mergeCell ref="B52:B55"/>
    <mergeCell ref="A52:A55"/>
    <mergeCell ref="B56:B59"/>
    <mergeCell ref="A56:A59"/>
    <mergeCell ref="A32:A35"/>
    <mergeCell ref="B32:B35"/>
    <mergeCell ref="B36:B39"/>
    <mergeCell ref="A36:A39"/>
    <mergeCell ref="B40:B43"/>
    <mergeCell ref="A40:A43"/>
    <mergeCell ref="A16:A19"/>
    <mergeCell ref="A20:A23"/>
    <mergeCell ref="B20:B23"/>
    <mergeCell ref="B24:B27"/>
    <mergeCell ref="A24:A27"/>
    <mergeCell ref="B28:B31"/>
    <mergeCell ref="A28:A31"/>
    <mergeCell ref="L4:L7"/>
    <mergeCell ref="L8:L11"/>
    <mergeCell ref="L12:L15"/>
    <mergeCell ref="L16:L19"/>
    <mergeCell ref="L20:L23"/>
    <mergeCell ref="A4:A7"/>
    <mergeCell ref="B4:B7"/>
    <mergeCell ref="B8:B11"/>
    <mergeCell ref="A8:A11"/>
    <mergeCell ref="A12:A15"/>
    <mergeCell ref="B12:B15"/>
    <mergeCell ref="B16:B19"/>
    <mergeCell ref="B44:B47"/>
    <mergeCell ref="B60:B63"/>
    <mergeCell ref="B76:B79"/>
    <mergeCell ref="L52:L55"/>
    <mergeCell ref="L56:L59"/>
    <mergeCell ref="L60:L63"/>
    <mergeCell ref="L64:L67"/>
    <mergeCell ref="L68:L71"/>
    <mergeCell ref="L72:L75"/>
    <mergeCell ref="L28:L31"/>
    <mergeCell ref="L32:L35"/>
    <mergeCell ref="L36:L39"/>
    <mergeCell ref="L40:L43"/>
    <mergeCell ref="L44:L47"/>
    <mergeCell ref="L48:L51"/>
    <mergeCell ref="L76:L79"/>
    <mergeCell ref="L24:L27"/>
    <mergeCell ref="M24:M27"/>
    <mergeCell ref="L88:L91"/>
    <mergeCell ref="L92:L95"/>
    <mergeCell ref="L80:L83"/>
    <mergeCell ref="L84:L87"/>
    <mergeCell ref="M76:M79"/>
    <mergeCell ref="M80:M83"/>
    <mergeCell ref="M84:M87"/>
    <mergeCell ref="M88:M91"/>
    <mergeCell ref="M92:M95"/>
    <mergeCell ref="M68:M71"/>
    <mergeCell ref="M72:M75"/>
    <mergeCell ref="M52:M55"/>
    <mergeCell ref="M56:M59"/>
    <mergeCell ref="M60:M63"/>
    <mergeCell ref="M64:M67"/>
    <mergeCell ref="M28:M31"/>
    <mergeCell ref="M32:M35"/>
    <mergeCell ref="M36:M39"/>
    <mergeCell ref="M40:M43"/>
    <mergeCell ref="M44:M47"/>
    <mergeCell ref="M48:M51"/>
    <mergeCell ref="M4:M7"/>
    <mergeCell ref="M8:M11"/>
    <mergeCell ref="M12:M15"/>
    <mergeCell ref="M16:M19"/>
    <mergeCell ref="M20:M23"/>
    <mergeCell ref="L2:L3"/>
    <mergeCell ref="A1:M1"/>
    <mergeCell ref="I2:I3"/>
    <mergeCell ref="K2:K3"/>
    <mergeCell ref="M2:M3"/>
    <mergeCell ref="A2:A3"/>
    <mergeCell ref="D2:D3"/>
    <mergeCell ref="F2:F3"/>
    <mergeCell ref="H2:H3"/>
    <mergeCell ref="J2:J3"/>
    <mergeCell ref="C2:C3"/>
    <mergeCell ref="E2:E3"/>
    <mergeCell ref="B2:B3"/>
  </mergeCells>
  <phoneticPr fontId="3" type="noConversion"/>
  <conditionalFormatting sqref="C96:K113">
    <cfRule type="expression" dxfId="0" priority="1">
      <formula>MOD(ROW(),2)=1</formula>
    </cfRule>
  </conditionalFormatting>
  <pageMargins left="0.31496062992125984" right="7.874015748031496E-2" top="0.31496062992125984" bottom="0.3149606299212598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3"/>
  <sheetViews>
    <sheetView tabSelected="1" topLeftCell="A3" zoomScale="96" zoomScaleNormal="96" workbookViewId="0">
      <selection activeCell="X80" sqref="X80"/>
    </sheetView>
  </sheetViews>
  <sheetFormatPr defaultRowHeight="13.5"/>
  <cols>
    <col min="1" max="1" width="6.875" customWidth="1"/>
    <col min="2" max="2" width="22.5" customWidth="1"/>
    <col min="3" max="3" width="4.75" style="4" customWidth="1"/>
    <col min="4" max="4" width="15.375" customWidth="1"/>
    <col min="5" max="5" width="14.5" customWidth="1"/>
    <col min="6" max="7" width="9.5" bestFit="1" customWidth="1"/>
    <col min="9" max="10" width="9.5" bestFit="1" customWidth="1"/>
    <col min="12" max="13" width="9.5" bestFit="1" customWidth="1"/>
    <col min="15" max="16" width="9.5" bestFit="1" customWidth="1"/>
    <col min="18" max="19" width="9.5" bestFit="1" customWidth="1"/>
    <col min="21" max="21" width="10" bestFit="1" customWidth="1"/>
  </cols>
  <sheetData>
    <row r="1" spans="1:23" s="25" customFormat="1" ht="42" customHeight="1">
      <c r="A1" s="123" t="s">
        <v>291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3" ht="18" customHeight="1" thickBot="1">
      <c r="A2" s="122">
        <v>41518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3" ht="35.25" customHeight="1" thickBot="1">
      <c r="A3" s="126" t="s">
        <v>259</v>
      </c>
      <c r="B3" s="127" t="s">
        <v>256</v>
      </c>
      <c r="C3" s="128" t="s">
        <v>260</v>
      </c>
      <c r="D3" s="128" t="s">
        <v>257</v>
      </c>
      <c r="E3" s="129" t="s">
        <v>258</v>
      </c>
      <c r="F3" s="91" t="s">
        <v>241</v>
      </c>
      <c r="G3" s="92" t="s">
        <v>263</v>
      </c>
      <c r="H3" s="93" t="s">
        <v>242</v>
      </c>
      <c r="I3" s="91" t="s">
        <v>243</v>
      </c>
      <c r="J3" s="92" t="s">
        <v>244</v>
      </c>
      <c r="K3" s="93" t="s">
        <v>245</v>
      </c>
      <c r="L3" s="91" t="s">
        <v>246</v>
      </c>
      <c r="M3" s="92" t="s">
        <v>247</v>
      </c>
      <c r="N3" s="93" t="s">
        <v>248</v>
      </c>
      <c r="O3" s="91" t="s">
        <v>249</v>
      </c>
      <c r="P3" s="92" t="s">
        <v>250</v>
      </c>
      <c r="Q3" s="93" t="s">
        <v>251</v>
      </c>
      <c r="R3" s="91" t="s">
        <v>252</v>
      </c>
      <c r="S3" s="92" t="s">
        <v>253</v>
      </c>
      <c r="T3" s="93" t="s">
        <v>254</v>
      </c>
      <c r="U3" s="130" t="s">
        <v>255</v>
      </c>
      <c r="V3" s="94" t="s">
        <v>295</v>
      </c>
      <c r="W3" s="95"/>
    </row>
    <row r="4" spans="1:23" ht="18" hidden="1" customHeight="1">
      <c r="A4" s="5"/>
      <c r="B4" s="132" t="s">
        <v>164</v>
      </c>
      <c r="C4" s="20">
        <v>77</v>
      </c>
      <c r="D4" s="20" t="s">
        <v>281</v>
      </c>
      <c r="E4" s="16" t="s">
        <v>174</v>
      </c>
      <c r="F4" s="76">
        <v>0.375</v>
      </c>
      <c r="G4" s="10">
        <v>0.4375</v>
      </c>
      <c r="H4" s="11">
        <f>G4-F4</f>
        <v>6.25E-2</v>
      </c>
      <c r="I4" s="9">
        <f>G4</f>
        <v>0.4375</v>
      </c>
      <c r="J4" s="10">
        <v>0.58391203703703709</v>
      </c>
      <c r="K4" s="11">
        <f>J4-I4</f>
        <v>0.14641203703703709</v>
      </c>
      <c r="L4" s="9">
        <f>J4+"00:30:00"</f>
        <v>0.60474537037037046</v>
      </c>
      <c r="M4" s="10"/>
      <c r="N4" s="11">
        <f>M4-L4</f>
        <v>-0.60474537037037046</v>
      </c>
      <c r="O4" s="9">
        <f>M4+"00:30:00"</f>
        <v>2.0833333333333332E-2</v>
      </c>
      <c r="P4" s="10"/>
      <c r="Q4" s="11">
        <f>P4-O4</f>
        <v>-2.0833333333333332E-2</v>
      </c>
      <c r="R4" s="9">
        <f>P4+"00:30:00"</f>
        <v>2.0833333333333332E-2</v>
      </c>
      <c r="S4" s="10"/>
      <c r="T4" s="11">
        <f>S4-R4</f>
        <v>-2.0833333333333332E-2</v>
      </c>
      <c r="U4" s="24">
        <f>SUM(H4,K4,N4,Q4,T4,V4)</f>
        <v>-0.4375</v>
      </c>
      <c r="V4" s="11"/>
    </row>
    <row r="5" spans="1:23" ht="18" hidden="1" customHeight="1">
      <c r="A5" s="6"/>
      <c r="B5" s="88" t="s">
        <v>52</v>
      </c>
      <c r="C5" s="21">
        <v>93</v>
      </c>
      <c r="D5" s="90" t="s">
        <v>205</v>
      </c>
      <c r="E5" s="17" t="s">
        <v>206</v>
      </c>
      <c r="F5" s="76">
        <v>0.375</v>
      </c>
      <c r="G5" s="10">
        <v>0.4375</v>
      </c>
      <c r="H5" s="11">
        <f>G5-F5</f>
        <v>6.25E-2</v>
      </c>
      <c r="I5" s="9">
        <f>G5</f>
        <v>0.4375</v>
      </c>
      <c r="J5" s="12">
        <v>0.55168981481481483</v>
      </c>
      <c r="K5" s="11">
        <f>J5-I5</f>
        <v>0.11418981481481483</v>
      </c>
      <c r="L5" s="9">
        <f>J5+"00:30:00"</f>
        <v>0.5725231481481482</v>
      </c>
      <c r="M5" s="12"/>
      <c r="N5" s="11">
        <f>M5-L5</f>
        <v>-0.5725231481481482</v>
      </c>
      <c r="O5" s="9">
        <f>M5+"00:30:00"</f>
        <v>2.0833333333333332E-2</v>
      </c>
      <c r="P5" s="12"/>
      <c r="Q5" s="11">
        <f>P5-O5</f>
        <v>-2.0833333333333332E-2</v>
      </c>
      <c r="R5" s="9">
        <f>P5+"00:30:00"</f>
        <v>2.0833333333333332E-2</v>
      </c>
      <c r="S5" s="12"/>
      <c r="T5" s="11">
        <f>S5-R5</f>
        <v>-2.0833333333333332E-2</v>
      </c>
      <c r="U5" s="24">
        <f>SUM(H5,K5,N5,Q5,T5,V5)</f>
        <v>-0.4375</v>
      </c>
      <c r="V5" s="13"/>
    </row>
    <row r="6" spans="1:23" ht="18" hidden="1" customHeight="1">
      <c r="A6" s="6"/>
      <c r="B6" s="88" t="s">
        <v>52</v>
      </c>
      <c r="C6" s="21">
        <v>119</v>
      </c>
      <c r="D6" s="85" t="s">
        <v>282</v>
      </c>
      <c r="E6" s="17" t="s">
        <v>238</v>
      </c>
      <c r="F6" s="76">
        <v>0.375</v>
      </c>
      <c r="G6" s="10">
        <v>0.4375</v>
      </c>
      <c r="H6" s="11">
        <f>G6-F6</f>
        <v>6.25E-2</v>
      </c>
      <c r="I6" s="9">
        <f>G6</f>
        <v>0.4375</v>
      </c>
      <c r="J6" s="12">
        <v>0.60238425925925931</v>
      </c>
      <c r="K6" s="11">
        <f>J6-I6</f>
        <v>0.16488425925925931</v>
      </c>
      <c r="L6" s="9">
        <f>J6+"00:30:00"</f>
        <v>0.62321759259259268</v>
      </c>
      <c r="M6" s="12"/>
      <c r="N6" s="11">
        <f>M6-L6</f>
        <v>-0.62321759259259268</v>
      </c>
      <c r="O6" s="9">
        <f>M6+"00:30:00"</f>
        <v>2.0833333333333332E-2</v>
      </c>
      <c r="P6" s="12"/>
      <c r="Q6" s="11">
        <f>P6-O6</f>
        <v>-2.0833333333333332E-2</v>
      </c>
      <c r="R6" s="9">
        <f>P6+"00:30:00"</f>
        <v>2.0833333333333332E-2</v>
      </c>
      <c r="S6" s="12"/>
      <c r="T6" s="11">
        <f>S6-R6</f>
        <v>-2.0833333333333332E-2</v>
      </c>
      <c r="U6" s="24">
        <f>SUM(H6,K6,N6,Q6,T6,V6)</f>
        <v>-0.4375</v>
      </c>
      <c r="V6" s="13"/>
    </row>
    <row r="7" spans="1:23" ht="18" hidden="1" customHeight="1">
      <c r="A7" s="6"/>
      <c r="B7" s="88" t="s">
        <v>52</v>
      </c>
      <c r="C7" s="21">
        <v>120</v>
      </c>
      <c r="D7" s="85" t="s">
        <v>280</v>
      </c>
      <c r="E7" s="17" t="s">
        <v>240</v>
      </c>
      <c r="F7" s="76">
        <v>0.375</v>
      </c>
      <c r="G7" s="10">
        <v>0.4375</v>
      </c>
      <c r="H7" s="11">
        <f>G7-F7</f>
        <v>6.25E-2</v>
      </c>
      <c r="I7" s="9">
        <f>G7</f>
        <v>0.4375</v>
      </c>
      <c r="J7" s="12">
        <v>0.60248842592592589</v>
      </c>
      <c r="K7" s="11">
        <f>J7-I7</f>
        <v>0.16498842592592589</v>
      </c>
      <c r="L7" s="9">
        <f>J7+"00:30:00"</f>
        <v>0.62332175925925926</v>
      </c>
      <c r="M7" s="12"/>
      <c r="N7" s="11">
        <f>M7-L7</f>
        <v>-0.62332175925925926</v>
      </c>
      <c r="O7" s="9">
        <f>M7+"00:30:00"</f>
        <v>2.0833333333333332E-2</v>
      </c>
      <c r="P7" s="12"/>
      <c r="Q7" s="11">
        <f>P7-O7</f>
        <v>-2.0833333333333332E-2</v>
      </c>
      <c r="R7" s="9">
        <f>P7+"00:30:00"</f>
        <v>2.0833333333333332E-2</v>
      </c>
      <c r="S7" s="12"/>
      <c r="T7" s="11">
        <f>S7-R7</f>
        <v>-2.0833333333333332E-2</v>
      </c>
      <c r="U7" s="24">
        <f>SUM(H7,K7,N7,Q7,T7,V7)</f>
        <v>-0.4375</v>
      </c>
      <c r="V7" s="13"/>
    </row>
    <row r="8" spans="1:23" ht="18" hidden="1" customHeight="1">
      <c r="A8" s="6"/>
      <c r="B8" s="88" t="s">
        <v>116</v>
      </c>
      <c r="C8" s="21">
        <v>52</v>
      </c>
      <c r="D8" s="83" t="s">
        <v>117</v>
      </c>
      <c r="E8" s="17" t="s">
        <v>118</v>
      </c>
      <c r="F8" s="76">
        <v>0.375</v>
      </c>
      <c r="G8" s="10">
        <v>0.4375</v>
      </c>
      <c r="H8" s="11">
        <f>G8-F8</f>
        <v>6.25E-2</v>
      </c>
      <c r="I8" s="9">
        <f>G8</f>
        <v>0.4375</v>
      </c>
      <c r="J8" s="12"/>
      <c r="K8" s="11">
        <f>J8-I8</f>
        <v>-0.4375</v>
      </c>
      <c r="L8" s="9">
        <f>J8+"00:30:00"</f>
        <v>2.0833333333333332E-2</v>
      </c>
      <c r="M8" s="12"/>
      <c r="N8" s="11">
        <f>M8-L8</f>
        <v>-2.0833333333333332E-2</v>
      </c>
      <c r="O8" s="9">
        <f>M8+"00:30:00"</f>
        <v>2.0833333333333332E-2</v>
      </c>
      <c r="P8" s="12"/>
      <c r="Q8" s="11">
        <f>P8-O8</f>
        <v>-2.0833333333333332E-2</v>
      </c>
      <c r="R8" s="9">
        <f>P8+"00:30:00"</f>
        <v>2.0833333333333332E-2</v>
      </c>
      <c r="S8" s="12"/>
      <c r="T8" s="11">
        <f>S8-R8</f>
        <v>-2.0833333333333332E-2</v>
      </c>
      <c r="U8" s="24">
        <f>SUM(H8,K8,N8,Q8,T8,V8)</f>
        <v>-0.43749999999999994</v>
      </c>
      <c r="V8" s="13"/>
    </row>
    <row r="9" spans="1:23" ht="18" hidden="1" customHeight="1">
      <c r="A9" s="6"/>
      <c r="B9" s="88" t="s">
        <v>116</v>
      </c>
      <c r="C9" s="21">
        <v>53</v>
      </c>
      <c r="D9" s="82" t="s">
        <v>119</v>
      </c>
      <c r="E9" s="17" t="s">
        <v>120</v>
      </c>
      <c r="F9" s="76">
        <v>0.375</v>
      </c>
      <c r="G9" s="10">
        <v>0.4375</v>
      </c>
      <c r="H9" s="11">
        <f>G9-F9</f>
        <v>6.25E-2</v>
      </c>
      <c r="I9" s="9">
        <f>G9</f>
        <v>0.4375</v>
      </c>
      <c r="J9" s="12"/>
      <c r="K9" s="11">
        <f>J9-I9</f>
        <v>-0.4375</v>
      </c>
      <c r="L9" s="9">
        <f>J9+"00:30:00"</f>
        <v>2.0833333333333332E-2</v>
      </c>
      <c r="M9" s="12"/>
      <c r="N9" s="11">
        <f>M9-L9</f>
        <v>-2.0833333333333332E-2</v>
      </c>
      <c r="O9" s="9">
        <f>M9+"00:30:00"</f>
        <v>2.0833333333333332E-2</v>
      </c>
      <c r="P9" s="12"/>
      <c r="Q9" s="11">
        <f>P9-O9</f>
        <v>-2.0833333333333332E-2</v>
      </c>
      <c r="R9" s="9">
        <f>P9+"00:30:00"</f>
        <v>2.0833333333333332E-2</v>
      </c>
      <c r="S9" s="12"/>
      <c r="T9" s="11">
        <f>S9-R9</f>
        <v>-2.0833333333333332E-2</v>
      </c>
      <c r="U9" s="24">
        <f>SUM(H9,K9,N9,Q9,T9,V9)</f>
        <v>-0.43749999999999994</v>
      </c>
      <c r="V9" s="13"/>
    </row>
    <row r="10" spans="1:23" ht="18" hidden="1" customHeight="1">
      <c r="A10" s="6"/>
      <c r="B10" s="88" t="s">
        <v>116</v>
      </c>
      <c r="C10" s="21">
        <v>54</v>
      </c>
      <c r="D10" s="82" t="s">
        <v>121</v>
      </c>
      <c r="E10" s="17" t="s">
        <v>122</v>
      </c>
      <c r="F10" s="76">
        <v>0.375</v>
      </c>
      <c r="G10" s="10">
        <v>0.4375</v>
      </c>
      <c r="H10" s="11">
        <f>G10-F10</f>
        <v>6.25E-2</v>
      </c>
      <c r="I10" s="9">
        <f>G10</f>
        <v>0.4375</v>
      </c>
      <c r="J10" s="12"/>
      <c r="K10" s="11">
        <f>J10-I10</f>
        <v>-0.4375</v>
      </c>
      <c r="L10" s="9">
        <f>J10+"00:30:00"</f>
        <v>2.0833333333333332E-2</v>
      </c>
      <c r="M10" s="12"/>
      <c r="N10" s="11">
        <f>M10-L10</f>
        <v>-2.0833333333333332E-2</v>
      </c>
      <c r="O10" s="9">
        <f>M10+"00:30:00"</f>
        <v>2.0833333333333332E-2</v>
      </c>
      <c r="P10" s="12"/>
      <c r="Q10" s="11">
        <f>P10-O10</f>
        <v>-2.0833333333333332E-2</v>
      </c>
      <c r="R10" s="9">
        <f>P10+"00:30:00"</f>
        <v>2.0833333333333332E-2</v>
      </c>
      <c r="S10" s="12"/>
      <c r="T10" s="11">
        <f>S10-R10</f>
        <v>-2.0833333333333332E-2</v>
      </c>
      <c r="U10" s="24">
        <f>SUM(H10,K10,N10,Q10,T10,V10)</f>
        <v>-0.43749999999999994</v>
      </c>
      <c r="V10" s="13"/>
    </row>
    <row r="11" spans="1:23" ht="18" hidden="1" customHeight="1">
      <c r="A11" s="6"/>
      <c r="B11" s="88" t="s">
        <v>116</v>
      </c>
      <c r="C11" s="21">
        <v>55</v>
      </c>
      <c r="D11" s="82" t="s">
        <v>123</v>
      </c>
      <c r="E11" s="17" t="s">
        <v>124</v>
      </c>
      <c r="F11" s="76">
        <v>0.375</v>
      </c>
      <c r="G11" s="10">
        <v>0.4375</v>
      </c>
      <c r="H11" s="11">
        <f>G11-F11</f>
        <v>6.25E-2</v>
      </c>
      <c r="I11" s="9">
        <f>G11</f>
        <v>0.4375</v>
      </c>
      <c r="J11" s="12"/>
      <c r="K11" s="11">
        <f>J11-I11</f>
        <v>-0.4375</v>
      </c>
      <c r="L11" s="9">
        <f>J11+"00:30:00"</f>
        <v>2.0833333333333332E-2</v>
      </c>
      <c r="M11" s="12"/>
      <c r="N11" s="11">
        <f>M11-L11</f>
        <v>-2.0833333333333332E-2</v>
      </c>
      <c r="O11" s="9">
        <f>M11+"00:30:00"</f>
        <v>2.0833333333333332E-2</v>
      </c>
      <c r="P11" s="12"/>
      <c r="Q11" s="11">
        <f>P11-O11</f>
        <v>-2.0833333333333332E-2</v>
      </c>
      <c r="R11" s="9">
        <f>P11+"00:30:00"</f>
        <v>2.0833333333333332E-2</v>
      </c>
      <c r="S11" s="12"/>
      <c r="T11" s="11">
        <f>S11-R11</f>
        <v>-2.0833333333333332E-2</v>
      </c>
      <c r="U11" s="24">
        <f>SUM(H11,K11,N11,Q11,T11,V11)</f>
        <v>-0.43749999999999994</v>
      </c>
      <c r="V11" s="13"/>
    </row>
    <row r="12" spans="1:23" ht="18" hidden="1" customHeight="1">
      <c r="A12" s="6"/>
      <c r="B12" s="88" t="s">
        <v>125</v>
      </c>
      <c r="C12" s="21">
        <v>56</v>
      </c>
      <c r="D12" s="90" t="s">
        <v>126</v>
      </c>
      <c r="E12" s="17" t="s">
        <v>127</v>
      </c>
      <c r="F12" s="76">
        <v>0.375</v>
      </c>
      <c r="G12" s="10">
        <v>0.4375</v>
      </c>
      <c r="H12" s="11">
        <f>G12-F12</f>
        <v>6.25E-2</v>
      </c>
      <c r="I12" s="9">
        <f>G12</f>
        <v>0.4375</v>
      </c>
      <c r="J12" s="12"/>
      <c r="K12" s="11">
        <f>J12-I12</f>
        <v>-0.4375</v>
      </c>
      <c r="L12" s="9">
        <f>J12+"00:30:00"</f>
        <v>2.0833333333333332E-2</v>
      </c>
      <c r="M12" s="12"/>
      <c r="N12" s="11">
        <f>M12-L12</f>
        <v>-2.0833333333333332E-2</v>
      </c>
      <c r="O12" s="9">
        <f>M12+"00:30:00"</f>
        <v>2.0833333333333332E-2</v>
      </c>
      <c r="P12" s="12"/>
      <c r="Q12" s="11">
        <f>P12-O12</f>
        <v>-2.0833333333333332E-2</v>
      </c>
      <c r="R12" s="9">
        <f>P12+"00:30:00"</f>
        <v>2.0833333333333332E-2</v>
      </c>
      <c r="S12" s="12"/>
      <c r="T12" s="11">
        <f>S12-R12</f>
        <v>-2.0833333333333332E-2</v>
      </c>
      <c r="U12" s="24">
        <f>SUM(H12,K12,N12,Q12,T12,V12)</f>
        <v>-0.43749999999999994</v>
      </c>
      <c r="V12" s="13"/>
    </row>
    <row r="13" spans="1:23" ht="18" hidden="1" customHeight="1">
      <c r="A13" s="6"/>
      <c r="B13" s="88" t="s">
        <v>125</v>
      </c>
      <c r="C13" s="21">
        <v>57</v>
      </c>
      <c r="D13" s="82" t="s">
        <v>128</v>
      </c>
      <c r="E13" s="17" t="s">
        <v>129</v>
      </c>
      <c r="F13" s="76">
        <v>0.375</v>
      </c>
      <c r="G13" s="10">
        <v>0.4375</v>
      </c>
      <c r="H13" s="11">
        <f>G13-F13</f>
        <v>6.25E-2</v>
      </c>
      <c r="I13" s="9">
        <f>G13</f>
        <v>0.4375</v>
      </c>
      <c r="J13" s="12"/>
      <c r="K13" s="11">
        <f>J13-I13</f>
        <v>-0.4375</v>
      </c>
      <c r="L13" s="9">
        <f>J13+"00:30:00"</f>
        <v>2.0833333333333332E-2</v>
      </c>
      <c r="M13" s="12"/>
      <c r="N13" s="11">
        <f>M13-L13</f>
        <v>-2.0833333333333332E-2</v>
      </c>
      <c r="O13" s="9">
        <f>M13+"00:30:00"</f>
        <v>2.0833333333333332E-2</v>
      </c>
      <c r="P13" s="12"/>
      <c r="Q13" s="11">
        <f>P13-O13</f>
        <v>-2.0833333333333332E-2</v>
      </c>
      <c r="R13" s="9">
        <f>P13+"00:30:00"</f>
        <v>2.0833333333333332E-2</v>
      </c>
      <c r="S13" s="12"/>
      <c r="T13" s="11">
        <f>S13-R13</f>
        <v>-2.0833333333333332E-2</v>
      </c>
      <c r="U13" s="24">
        <f>SUM(H13,K13,N13,Q13,T13,V13)</f>
        <v>-0.43749999999999994</v>
      </c>
      <c r="V13" s="13"/>
    </row>
    <row r="14" spans="1:23" ht="18" hidden="1" customHeight="1">
      <c r="A14" s="6"/>
      <c r="B14" s="88" t="s">
        <v>125</v>
      </c>
      <c r="C14" s="21">
        <v>58</v>
      </c>
      <c r="D14" s="82" t="s">
        <v>130</v>
      </c>
      <c r="E14" s="17" t="s">
        <v>131</v>
      </c>
      <c r="F14" s="76">
        <v>0.375</v>
      </c>
      <c r="G14" s="10">
        <v>0.4375</v>
      </c>
      <c r="H14" s="11">
        <f>G14-F14</f>
        <v>6.25E-2</v>
      </c>
      <c r="I14" s="9">
        <f>G14</f>
        <v>0.4375</v>
      </c>
      <c r="J14" s="12"/>
      <c r="K14" s="11">
        <f>J14-I14</f>
        <v>-0.4375</v>
      </c>
      <c r="L14" s="9">
        <f>J14+"00:30:00"</f>
        <v>2.0833333333333332E-2</v>
      </c>
      <c r="M14" s="12"/>
      <c r="N14" s="11">
        <f>M14-L14</f>
        <v>-2.0833333333333332E-2</v>
      </c>
      <c r="O14" s="9">
        <f>M14+"00:30:00"</f>
        <v>2.0833333333333332E-2</v>
      </c>
      <c r="P14" s="12"/>
      <c r="Q14" s="11">
        <f>P14-O14</f>
        <v>-2.0833333333333332E-2</v>
      </c>
      <c r="R14" s="9">
        <f>P14+"00:30:00"</f>
        <v>2.0833333333333332E-2</v>
      </c>
      <c r="S14" s="12"/>
      <c r="T14" s="11">
        <f>S14-R14</f>
        <v>-2.0833333333333332E-2</v>
      </c>
      <c r="U14" s="24">
        <f>SUM(H14,K14,N14,Q14,T14,V14)</f>
        <v>-0.43749999999999994</v>
      </c>
      <c r="V14" s="13"/>
    </row>
    <row r="15" spans="1:23" ht="18" hidden="1" customHeight="1">
      <c r="A15" s="6"/>
      <c r="B15" s="88" t="s">
        <v>125</v>
      </c>
      <c r="C15" s="21">
        <v>59</v>
      </c>
      <c r="D15" s="90" t="s">
        <v>132</v>
      </c>
      <c r="E15" s="17" t="s">
        <v>133</v>
      </c>
      <c r="F15" s="76">
        <v>0.375</v>
      </c>
      <c r="G15" s="10">
        <v>0.4375</v>
      </c>
      <c r="H15" s="11">
        <f>G15-F15</f>
        <v>6.25E-2</v>
      </c>
      <c r="I15" s="9">
        <f>G15</f>
        <v>0.4375</v>
      </c>
      <c r="J15" s="12"/>
      <c r="K15" s="11">
        <f>J15-I15</f>
        <v>-0.4375</v>
      </c>
      <c r="L15" s="9">
        <f>J15+"00:30:00"</f>
        <v>2.0833333333333332E-2</v>
      </c>
      <c r="M15" s="12"/>
      <c r="N15" s="11">
        <f>M15-L15</f>
        <v>-2.0833333333333332E-2</v>
      </c>
      <c r="O15" s="9">
        <f>M15+"00:30:00"</f>
        <v>2.0833333333333332E-2</v>
      </c>
      <c r="P15" s="12"/>
      <c r="Q15" s="11">
        <f>P15-O15</f>
        <v>-2.0833333333333332E-2</v>
      </c>
      <c r="R15" s="9">
        <f>P15+"00:30:00"</f>
        <v>2.0833333333333332E-2</v>
      </c>
      <c r="S15" s="12"/>
      <c r="T15" s="11">
        <f>S15-R15</f>
        <v>-2.0833333333333332E-2</v>
      </c>
      <c r="U15" s="24">
        <f>SUM(H15,K15,N15,Q15,T15,V15)</f>
        <v>-0.43749999999999994</v>
      </c>
      <c r="V15" s="13"/>
    </row>
    <row r="16" spans="1:23" ht="18" hidden="1" customHeight="1">
      <c r="A16" s="6"/>
      <c r="B16" s="88" t="s">
        <v>77</v>
      </c>
      <c r="C16" s="21">
        <v>60</v>
      </c>
      <c r="D16" s="90" t="s">
        <v>134</v>
      </c>
      <c r="E16" s="17"/>
      <c r="F16" s="76">
        <v>0.375</v>
      </c>
      <c r="G16" s="10">
        <v>0.4375</v>
      </c>
      <c r="H16" s="11">
        <f>G16-F16</f>
        <v>6.25E-2</v>
      </c>
      <c r="I16" s="9">
        <f>G16</f>
        <v>0.4375</v>
      </c>
      <c r="J16" s="12"/>
      <c r="K16" s="11">
        <f>J16-I16</f>
        <v>-0.4375</v>
      </c>
      <c r="L16" s="9">
        <f>J16+"00:30:00"</f>
        <v>2.0833333333333332E-2</v>
      </c>
      <c r="M16" s="12"/>
      <c r="N16" s="11">
        <f>M16-L16</f>
        <v>-2.0833333333333332E-2</v>
      </c>
      <c r="O16" s="9">
        <f>M16+"00:30:00"</f>
        <v>2.0833333333333332E-2</v>
      </c>
      <c r="P16" s="12"/>
      <c r="Q16" s="11">
        <f>P16-O16</f>
        <v>-2.0833333333333332E-2</v>
      </c>
      <c r="R16" s="9">
        <f>P16+"00:30:00"</f>
        <v>2.0833333333333332E-2</v>
      </c>
      <c r="S16" s="12"/>
      <c r="T16" s="11">
        <f>S16-R16</f>
        <v>-2.0833333333333332E-2</v>
      </c>
      <c r="U16" s="24">
        <f>SUM(H16,K16,N16,Q16,T16,V16)</f>
        <v>-0.43749999999999994</v>
      </c>
      <c r="V16" s="13"/>
    </row>
    <row r="17" spans="1:22" ht="18" hidden="1" customHeight="1">
      <c r="A17" s="6"/>
      <c r="B17" s="88" t="s">
        <v>52</v>
      </c>
      <c r="C17" s="21">
        <v>61</v>
      </c>
      <c r="D17" s="82" t="s">
        <v>135</v>
      </c>
      <c r="E17" s="17" t="s">
        <v>136</v>
      </c>
      <c r="F17" s="76">
        <v>0.375</v>
      </c>
      <c r="G17" s="10">
        <v>0.4375</v>
      </c>
      <c r="H17" s="11">
        <f>G17-F17</f>
        <v>6.25E-2</v>
      </c>
      <c r="I17" s="9">
        <f>G17</f>
        <v>0.4375</v>
      </c>
      <c r="J17" s="12"/>
      <c r="K17" s="11">
        <f>J17-I17</f>
        <v>-0.4375</v>
      </c>
      <c r="L17" s="9">
        <f>J17+"00:30:00"</f>
        <v>2.0833333333333332E-2</v>
      </c>
      <c r="M17" s="12"/>
      <c r="N17" s="11">
        <f>M17-L17</f>
        <v>-2.0833333333333332E-2</v>
      </c>
      <c r="O17" s="9">
        <f>M17+"00:30:00"</f>
        <v>2.0833333333333332E-2</v>
      </c>
      <c r="P17" s="12"/>
      <c r="Q17" s="11">
        <f>P17-O17</f>
        <v>-2.0833333333333332E-2</v>
      </c>
      <c r="R17" s="9">
        <f>P17+"00:30:00"</f>
        <v>2.0833333333333332E-2</v>
      </c>
      <c r="S17" s="12"/>
      <c r="T17" s="11">
        <f>S17-R17</f>
        <v>-2.0833333333333332E-2</v>
      </c>
      <c r="U17" s="24">
        <f>SUM(H17,K17,N17,Q17,T17,V17)</f>
        <v>-0.43749999999999994</v>
      </c>
      <c r="V17" s="13"/>
    </row>
    <row r="18" spans="1:22" ht="18" hidden="1" customHeight="1">
      <c r="A18" s="6"/>
      <c r="B18" s="88" t="s">
        <v>113</v>
      </c>
      <c r="C18" s="21">
        <v>62</v>
      </c>
      <c r="D18" s="82" t="s">
        <v>137</v>
      </c>
      <c r="E18" s="17" t="s">
        <v>138</v>
      </c>
      <c r="F18" s="76">
        <v>0.375</v>
      </c>
      <c r="G18" s="10">
        <v>0.4375</v>
      </c>
      <c r="H18" s="11">
        <f>G18-F18</f>
        <v>6.25E-2</v>
      </c>
      <c r="I18" s="9">
        <f>G18</f>
        <v>0.4375</v>
      </c>
      <c r="J18" s="12"/>
      <c r="K18" s="11">
        <f>J18-I18</f>
        <v>-0.4375</v>
      </c>
      <c r="L18" s="9">
        <f>J18+"00:30:00"</f>
        <v>2.0833333333333332E-2</v>
      </c>
      <c r="M18" s="12"/>
      <c r="N18" s="11">
        <f>M18-L18</f>
        <v>-2.0833333333333332E-2</v>
      </c>
      <c r="O18" s="9">
        <f>M18+"00:30:00"</f>
        <v>2.0833333333333332E-2</v>
      </c>
      <c r="P18" s="12"/>
      <c r="Q18" s="11">
        <f>P18-O18</f>
        <v>-2.0833333333333332E-2</v>
      </c>
      <c r="R18" s="9">
        <f>P18+"00:30:00"</f>
        <v>2.0833333333333332E-2</v>
      </c>
      <c r="S18" s="12"/>
      <c r="T18" s="11">
        <f>S18-R18</f>
        <v>-2.0833333333333332E-2</v>
      </c>
      <c r="U18" s="24">
        <f>SUM(H18,K18,N18,Q18,T18,V18)</f>
        <v>-0.43749999999999994</v>
      </c>
      <c r="V18" s="13"/>
    </row>
    <row r="19" spans="1:22" ht="18" hidden="1" customHeight="1">
      <c r="A19" s="6"/>
      <c r="B19" s="88" t="s">
        <v>59</v>
      </c>
      <c r="C19" s="21">
        <v>65</v>
      </c>
      <c r="D19" s="82" t="s">
        <v>145</v>
      </c>
      <c r="E19" s="17" t="s">
        <v>146</v>
      </c>
      <c r="F19" s="76">
        <v>0.375</v>
      </c>
      <c r="G19" s="10">
        <v>0.4375</v>
      </c>
      <c r="H19" s="11">
        <f>G19-F19</f>
        <v>6.25E-2</v>
      </c>
      <c r="I19" s="9">
        <f>G19</f>
        <v>0.4375</v>
      </c>
      <c r="J19" s="12"/>
      <c r="K19" s="11">
        <f>J19-I19</f>
        <v>-0.4375</v>
      </c>
      <c r="L19" s="9">
        <f>J19+"00:30:00"</f>
        <v>2.0833333333333332E-2</v>
      </c>
      <c r="M19" s="12"/>
      <c r="N19" s="11">
        <f>M19-L19</f>
        <v>-2.0833333333333332E-2</v>
      </c>
      <c r="O19" s="9">
        <f>M19+"00:30:00"</f>
        <v>2.0833333333333332E-2</v>
      </c>
      <c r="P19" s="12"/>
      <c r="Q19" s="11">
        <f>P19-O19</f>
        <v>-2.0833333333333332E-2</v>
      </c>
      <c r="R19" s="9">
        <f>P19+"00:30:00"</f>
        <v>2.0833333333333332E-2</v>
      </c>
      <c r="S19" s="12"/>
      <c r="T19" s="11">
        <f>S19-R19</f>
        <v>-2.0833333333333332E-2</v>
      </c>
      <c r="U19" s="24">
        <f>SUM(H19,K19,N19,Q19,T19,V19)</f>
        <v>-0.43749999999999994</v>
      </c>
      <c r="V19" s="13"/>
    </row>
    <row r="20" spans="1:22" ht="18" hidden="1" customHeight="1">
      <c r="A20" s="6"/>
      <c r="B20" s="88" t="s">
        <v>52</v>
      </c>
      <c r="C20" s="21">
        <v>66</v>
      </c>
      <c r="D20" s="83" t="s">
        <v>147</v>
      </c>
      <c r="E20" s="17" t="s">
        <v>148</v>
      </c>
      <c r="F20" s="76">
        <v>0.375</v>
      </c>
      <c r="G20" s="10">
        <v>0.4375</v>
      </c>
      <c r="H20" s="11">
        <f>G20-F20</f>
        <v>6.25E-2</v>
      </c>
      <c r="I20" s="9">
        <f>G20</f>
        <v>0.4375</v>
      </c>
      <c r="J20" s="12"/>
      <c r="K20" s="11">
        <f>J20-I20</f>
        <v>-0.4375</v>
      </c>
      <c r="L20" s="9">
        <f>J20+"00:30:00"</f>
        <v>2.0833333333333332E-2</v>
      </c>
      <c r="M20" s="12"/>
      <c r="N20" s="11">
        <f>M20-L20</f>
        <v>-2.0833333333333332E-2</v>
      </c>
      <c r="O20" s="9">
        <f>M20+"00:30:00"</f>
        <v>2.0833333333333332E-2</v>
      </c>
      <c r="P20" s="12"/>
      <c r="Q20" s="11">
        <f>P20-O20</f>
        <v>-2.0833333333333332E-2</v>
      </c>
      <c r="R20" s="9">
        <f>P20+"00:30:00"</f>
        <v>2.0833333333333332E-2</v>
      </c>
      <c r="S20" s="12"/>
      <c r="T20" s="11">
        <f>S20-R20</f>
        <v>-2.0833333333333332E-2</v>
      </c>
      <c r="U20" s="24">
        <f>SUM(H20,K20,N20,Q20,T20,V20)</f>
        <v>-0.43749999999999994</v>
      </c>
      <c r="V20" s="13"/>
    </row>
    <row r="21" spans="1:22" ht="18" hidden="1" customHeight="1">
      <c r="A21" s="6"/>
      <c r="B21" s="88" t="s">
        <v>149</v>
      </c>
      <c r="C21" s="21">
        <v>67</v>
      </c>
      <c r="D21" s="90" t="s">
        <v>150</v>
      </c>
      <c r="E21" s="17" t="s">
        <v>151</v>
      </c>
      <c r="F21" s="76">
        <v>0.375</v>
      </c>
      <c r="G21" s="10">
        <v>0.4375</v>
      </c>
      <c r="H21" s="11">
        <f>G21-F21</f>
        <v>6.25E-2</v>
      </c>
      <c r="I21" s="9">
        <f>G21</f>
        <v>0.4375</v>
      </c>
      <c r="J21" s="12"/>
      <c r="K21" s="11">
        <f>J21-I21</f>
        <v>-0.4375</v>
      </c>
      <c r="L21" s="9">
        <f>J21+"00:30:00"</f>
        <v>2.0833333333333332E-2</v>
      </c>
      <c r="M21" s="12"/>
      <c r="N21" s="11">
        <f>M21-L21</f>
        <v>-2.0833333333333332E-2</v>
      </c>
      <c r="O21" s="9">
        <f>M21+"00:30:00"</f>
        <v>2.0833333333333332E-2</v>
      </c>
      <c r="P21" s="12"/>
      <c r="Q21" s="11">
        <f>P21-O21</f>
        <v>-2.0833333333333332E-2</v>
      </c>
      <c r="R21" s="9">
        <f>P21+"00:30:00"</f>
        <v>2.0833333333333332E-2</v>
      </c>
      <c r="S21" s="12"/>
      <c r="T21" s="11">
        <f>S21-R21</f>
        <v>-2.0833333333333332E-2</v>
      </c>
      <c r="U21" s="24">
        <f>SUM(H21,K21,N21,Q21,T21,V21)</f>
        <v>-0.43749999999999994</v>
      </c>
      <c r="V21" s="13"/>
    </row>
    <row r="22" spans="1:22" ht="18" hidden="1" customHeight="1">
      <c r="A22" s="6"/>
      <c r="B22" s="88" t="s">
        <v>149</v>
      </c>
      <c r="C22" s="21">
        <v>71</v>
      </c>
      <c r="D22" s="82" t="s">
        <v>159</v>
      </c>
      <c r="E22" s="17" t="s">
        <v>160</v>
      </c>
      <c r="F22" s="76">
        <v>0.375</v>
      </c>
      <c r="G22" s="10">
        <v>0.4375</v>
      </c>
      <c r="H22" s="11">
        <f>G22-F22</f>
        <v>6.25E-2</v>
      </c>
      <c r="I22" s="9">
        <f>G22</f>
        <v>0.4375</v>
      </c>
      <c r="J22" s="12"/>
      <c r="K22" s="11">
        <f>J22-I22</f>
        <v>-0.4375</v>
      </c>
      <c r="L22" s="9">
        <f>J22+"00:30:00"</f>
        <v>2.0833333333333332E-2</v>
      </c>
      <c r="M22" s="12"/>
      <c r="N22" s="11">
        <f>M22-L22</f>
        <v>-2.0833333333333332E-2</v>
      </c>
      <c r="O22" s="9">
        <f>M22+"00:30:00"</f>
        <v>2.0833333333333332E-2</v>
      </c>
      <c r="P22" s="12"/>
      <c r="Q22" s="11">
        <f>P22-O22</f>
        <v>-2.0833333333333332E-2</v>
      </c>
      <c r="R22" s="9">
        <f>P22+"00:30:00"</f>
        <v>2.0833333333333332E-2</v>
      </c>
      <c r="S22" s="12"/>
      <c r="T22" s="11">
        <f>S22-R22</f>
        <v>-2.0833333333333332E-2</v>
      </c>
      <c r="U22" s="24">
        <f>SUM(H22,K22,N22,Q22,T22,V22)</f>
        <v>-0.43749999999999994</v>
      </c>
      <c r="V22" s="13"/>
    </row>
    <row r="23" spans="1:22" ht="18" hidden="1" customHeight="1">
      <c r="A23" s="6"/>
      <c r="B23" s="88" t="s">
        <v>164</v>
      </c>
      <c r="C23" s="21">
        <v>73</v>
      </c>
      <c r="D23" s="82" t="s">
        <v>165</v>
      </c>
      <c r="E23" s="17" t="s">
        <v>166</v>
      </c>
      <c r="F23" s="76">
        <v>0.375</v>
      </c>
      <c r="G23" s="10">
        <v>0.4375</v>
      </c>
      <c r="H23" s="11">
        <f>G23-F23</f>
        <v>6.25E-2</v>
      </c>
      <c r="I23" s="9">
        <f>G23</f>
        <v>0.4375</v>
      </c>
      <c r="J23" s="12"/>
      <c r="K23" s="11">
        <f>J23-I23</f>
        <v>-0.4375</v>
      </c>
      <c r="L23" s="9">
        <f>J23+"00:30:00"</f>
        <v>2.0833333333333332E-2</v>
      </c>
      <c r="M23" s="12"/>
      <c r="N23" s="11">
        <f>M23-L23</f>
        <v>-2.0833333333333332E-2</v>
      </c>
      <c r="O23" s="9">
        <f>M23+"00:30:00"</f>
        <v>2.0833333333333332E-2</v>
      </c>
      <c r="P23" s="12"/>
      <c r="Q23" s="11">
        <f>P23-O23</f>
        <v>-2.0833333333333332E-2</v>
      </c>
      <c r="R23" s="9">
        <f>P23+"00:30:00"</f>
        <v>2.0833333333333332E-2</v>
      </c>
      <c r="S23" s="12"/>
      <c r="T23" s="11">
        <f>S23-R23</f>
        <v>-2.0833333333333332E-2</v>
      </c>
      <c r="U23" s="24">
        <f>SUM(H23,K23,N23,Q23,T23,V23)</f>
        <v>-0.43749999999999994</v>
      </c>
      <c r="V23" s="13"/>
    </row>
    <row r="24" spans="1:22" ht="18" hidden="1" customHeight="1">
      <c r="A24" s="6"/>
      <c r="B24" s="88" t="s">
        <v>139</v>
      </c>
      <c r="C24" s="21">
        <v>74</v>
      </c>
      <c r="D24" s="82" t="s">
        <v>167</v>
      </c>
      <c r="E24" s="17" t="s">
        <v>168</v>
      </c>
      <c r="F24" s="76">
        <v>0.375</v>
      </c>
      <c r="G24" s="10">
        <v>0.4375</v>
      </c>
      <c r="H24" s="11">
        <f>G24-F24</f>
        <v>6.25E-2</v>
      </c>
      <c r="I24" s="9">
        <f>G24</f>
        <v>0.4375</v>
      </c>
      <c r="J24" s="12"/>
      <c r="K24" s="11">
        <f>J24-I24</f>
        <v>-0.4375</v>
      </c>
      <c r="L24" s="9">
        <f>J24+"00:30:00"</f>
        <v>2.0833333333333332E-2</v>
      </c>
      <c r="M24" s="12"/>
      <c r="N24" s="11">
        <f>M24-L24</f>
        <v>-2.0833333333333332E-2</v>
      </c>
      <c r="O24" s="9">
        <f>M24+"00:30:00"</f>
        <v>2.0833333333333332E-2</v>
      </c>
      <c r="P24" s="12"/>
      <c r="Q24" s="11">
        <f>P24-O24</f>
        <v>-2.0833333333333332E-2</v>
      </c>
      <c r="R24" s="9">
        <f>P24+"00:30:00"</f>
        <v>2.0833333333333332E-2</v>
      </c>
      <c r="S24" s="12"/>
      <c r="T24" s="11">
        <f>S24-R24</f>
        <v>-2.0833333333333332E-2</v>
      </c>
      <c r="U24" s="24">
        <f>SUM(H24,K24,N24,Q24,T24,V24)</f>
        <v>-0.43749999999999994</v>
      </c>
      <c r="V24" s="13"/>
    </row>
    <row r="25" spans="1:22" ht="18" hidden="1" customHeight="1">
      <c r="A25" s="6"/>
      <c r="B25" s="88" t="s">
        <v>164</v>
      </c>
      <c r="C25" s="21">
        <v>75</v>
      </c>
      <c r="D25" s="82" t="s">
        <v>169</v>
      </c>
      <c r="E25" s="17" t="s">
        <v>170</v>
      </c>
      <c r="F25" s="76">
        <v>0.375</v>
      </c>
      <c r="G25" s="10">
        <v>0.4375</v>
      </c>
      <c r="H25" s="11">
        <f>G25-F25</f>
        <v>6.25E-2</v>
      </c>
      <c r="I25" s="9">
        <f>G25</f>
        <v>0.4375</v>
      </c>
      <c r="J25" s="12"/>
      <c r="K25" s="11">
        <f>J25-I25</f>
        <v>-0.4375</v>
      </c>
      <c r="L25" s="9">
        <f>J25+"00:30:00"</f>
        <v>2.0833333333333332E-2</v>
      </c>
      <c r="M25" s="12"/>
      <c r="N25" s="11">
        <f>M25-L25</f>
        <v>-2.0833333333333332E-2</v>
      </c>
      <c r="O25" s="9">
        <f>M25+"00:30:00"</f>
        <v>2.0833333333333332E-2</v>
      </c>
      <c r="P25" s="12"/>
      <c r="Q25" s="11">
        <f>P25-O25</f>
        <v>-2.0833333333333332E-2</v>
      </c>
      <c r="R25" s="9">
        <f>P25+"00:30:00"</f>
        <v>2.0833333333333332E-2</v>
      </c>
      <c r="S25" s="12"/>
      <c r="T25" s="11">
        <f>S25-R25</f>
        <v>-2.0833333333333332E-2</v>
      </c>
      <c r="U25" s="24">
        <f>SUM(H25,K25,N25,Q25,T25,V25)</f>
        <v>-0.43749999999999994</v>
      </c>
      <c r="V25" s="13"/>
    </row>
    <row r="26" spans="1:22" ht="18" hidden="1" customHeight="1">
      <c r="A26" s="6"/>
      <c r="B26" s="88" t="s">
        <v>164</v>
      </c>
      <c r="C26" s="21">
        <v>76</v>
      </c>
      <c r="D26" s="82" t="s">
        <v>171</v>
      </c>
      <c r="E26" s="17" t="s">
        <v>172</v>
      </c>
      <c r="F26" s="76">
        <v>0.375</v>
      </c>
      <c r="G26" s="10">
        <v>0.4375</v>
      </c>
      <c r="H26" s="11">
        <f>G26-F26</f>
        <v>6.25E-2</v>
      </c>
      <c r="I26" s="9">
        <f>G26</f>
        <v>0.4375</v>
      </c>
      <c r="J26" s="12"/>
      <c r="K26" s="11">
        <f>J26-I26</f>
        <v>-0.4375</v>
      </c>
      <c r="L26" s="9">
        <f>J26+"00:30:00"</f>
        <v>2.0833333333333332E-2</v>
      </c>
      <c r="M26" s="12"/>
      <c r="N26" s="11">
        <f>M26-L26</f>
        <v>-2.0833333333333332E-2</v>
      </c>
      <c r="O26" s="9">
        <f>M26+"00:30:00"</f>
        <v>2.0833333333333332E-2</v>
      </c>
      <c r="P26" s="12"/>
      <c r="Q26" s="11">
        <f>P26-O26</f>
        <v>-2.0833333333333332E-2</v>
      </c>
      <c r="R26" s="9">
        <f>P26+"00:30:00"</f>
        <v>2.0833333333333332E-2</v>
      </c>
      <c r="S26" s="12"/>
      <c r="T26" s="11">
        <f>S26-R26</f>
        <v>-2.0833333333333332E-2</v>
      </c>
      <c r="U26" s="24">
        <f>SUM(H26,K26,N26,Q26,T26,V26)</f>
        <v>-0.43749999999999994</v>
      </c>
      <c r="V26" s="13"/>
    </row>
    <row r="27" spans="1:22" ht="18" hidden="1" customHeight="1">
      <c r="A27" s="6"/>
      <c r="B27" s="88" t="s">
        <v>175</v>
      </c>
      <c r="C27" s="21">
        <v>78</v>
      </c>
      <c r="D27" s="82" t="s">
        <v>176</v>
      </c>
      <c r="E27" s="17" t="s">
        <v>177</v>
      </c>
      <c r="F27" s="76">
        <v>0.375</v>
      </c>
      <c r="G27" s="10">
        <v>0.4375</v>
      </c>
      <c r="H27" s="11">
        <f>G27-F27</f>
        <v>6.25E-2</v>
      </c>
      <c r="I27" s="9">
        <f>G27</f>
        <v>0.4375</v>
      </c>
      <c r="J27" s="12"/>
      <c r="K27" s="11">
        <f>J27-I27</f>
        <v>-0.4375</v>
      </c>
      <c r="L27" s="9">
        <f>J27+"00:30:00"</f>
        <v>2.0833333333333332E-2</v>
      </c>
      <c r="M27" s="12"/>
      <c r="N27" s="11">
        <f>M27-L27</f>
        <v>-2.0833333333333332E-2</v>
      </c>
      <c r="O27" s="9">
        <f>M27+"00:30:00"</f>
        <v>2.0833333333333332E-2</v>
      </c>
      <c r="P27" s="12"/>
      <c r="Q27" s="11">
        <f>P27-O27</f>
        <v>-2.0833333333333332E-2</v>
      </c>
      <c r="R27" s="9">
        <f>P27+"00:30:00"</f>
        <v>2.0833333333333332E-2</v>
      </c>
      <c r="S27" s="12"/>
      <c r="T27" s="11">
        <f>S27-R27</f>
        <v>-2.0833333333333332E-2</v>
      </c>
      <c r="U27" s="24">
        <f>SUM(H27,K27,N27,Q27,T27,V27)</f>
        <v>-0.43749999999999994</v>
      </c>
      <c r="V27" s="13"/>
    </row>
    <row r="28" spans="1:22" ht="18" hidden="1" customHeight="1">
      <c r="A28" s="6"/>
      <c r="B28" s="88" t="s">
        <v>175</v>
      </c>
      <c r="C28" s="21">
        <v>80</v>
      </c>
      <c r="D28" s="83" t="s">
        <v>180</v>
      </c>
      <c r="E28" s="17" t="s">
        <v>181</v>
      </c>
      <c r="F28" s="76">
        <v>0.375</v>
      </c>
      <c r="G28" s="10">
        <v>0.4375</v>
      </c>
      <c r="H28" s="11">
        <f>G28-F28</f>
        <v>6.25E-2</v>
      </c>
      <c r="I28" s="9">
        <f>G28</f>
        <v>0.4375</v>
      </c>
      <c r="J28" s="12"/>
      <c r="K28" s="11">
        <f>J28-I28</f>
        <v>-0.4375</v>
      </c>
      <c r="L28" s="9">
        <f>J28+"00:30:00"</f>
        <v>2.0833333333333332E-2</v>
      </c>
      <c r="M28" s="12"/>
      <c r="N28" s="11">
        <f>M28-L28</f>
        <v>-2.0833333333333332E-2</v>
      </c>
      <c r="O28" s="9">
        <f>M28+"00:30:00"</f>
        <v>2.0833333333333332E-2</v>
      </c>
      <c r="P28" s="12"/>
      <c r="Q28" s="11">
        <f>P28-O28</f>
        <v>-2.0833333333333332E-2</v>
      </c>
      <c r="R28" s="9">
        <f>P28+"00:30:00"</f>
        <v>2.0833333333333332E-2</v>
      </c>
      <c r="S28" s="12"/>
      <c r="T28" s="11">
        <f>S28-R28</f>
        <v>-2.0833333333333332E-2</v>
      </c>
      <c r="U28" s="24">
        <f>SUM(H28,K28,N28,Q28,T28,V28)</f>
        <v>-0.43749999999999994</v>
      </c>
      <c r="V28" s="13"/>
    </row>
    <row r="29" spans="1:22" ht="18" hidden="1" customHeight="1">
      <c r="A29" s="6"/>
      <c r="B29" s="88" t="s">
        <v>175</v>
      </c>
      <c r="C29" s="21">
        <v>81</v>
      </c>
      <c r="D29" s="82" t="s">
        <v>182</v>
      </c>
      <c r="E29" s="17" t="s">
        <v>183</v>
      </c>
      <c r="F29" s="76">
        <v>0.375</v>
      </c>
      <c r="G29" s="10">
        <v>0.4375</v>
      </c>
      <c r="H29" s="11">
        <f>G29-F29</f>
        <v>6.25E-2</v>
      </c>
      <c r="I29" s="9">
        <f>G29</f>
        <v>0.4375</v>
      </c>
      <c r="J29" s="12"/>
      <c r="K29" s="11">
        <f>J29-I29</f>
        <v>-0.4375</v>
      </c>
      <c r="L29" s="9">
        <f>J29+"00:30:00"</f>
        <v>2.0833333333333332E-2</v>
      </c>
      <c r="M29" s="12"/>
      <c r="N29" s="11">
        <f>M29-L29</f>
        <v>-2.0833333333333332E-2</v>
      </c>
      <c r="O29" s="9">
        <f>M29+"00:30:00"</f>
        <v>2.0833333333333332E-2</v>
      </c>
      <c r="P29" s="12"/>
      <c r="Q29" s="11">
        <f>P29-O29</f>
        <v>-2.0833333333333332E-2</v>
      </c>
      <c r="R29" s="9">
        <f>P29+"00:30:00"</f>
        <v>2.0833333333333332E-2</v>
      </c>
      <c r="S29" s="12"/>
      <c r="T29" s="11">
        <f>S29-R29</f>
        <v>-2.0833333333333332E-2</v>
      </c>
      <c r="U29" s="24">
        <f>SUM(H29,K29,N29,Q29,T29,V29)</f>
        <v>-0.43749999999999994</v>
      </c>
      <c r="V29" s="13"/>
    </row>
    <row r="30" spans="1:22" ht="18" hidden="1" customHeight="1">
      <c r="A30" s="6"/>
      <c r="B30" s="88" t="s">
        <v>73</v>
      </c>
      <c r="C30" s="21">
        <v>82</v>
      </c>
      <c r="D30" s="90" t="s">
        <v>184</v>
      </c>
      <c r="E30" s="17" t="s">
        <v>185</v>
      </c>
      <c r="F30" s="76">
        <v>0.375</v>
      </c>
      <c r="G30" s="10">
        <v>0.4375</v>
      </c>
      <c r="H30" s="11">
        <f>G30-F30</f>
        <v>6.25E-2</v>
      </c>
      <c r="I30" s="9">
        <f>G30</f>
        <v>0.4375</v>
      </c>
      <c r="J30" s="12"/>
      <c r="K30" s="11">
        <f>J30-I30</f>
        <v>-0.4375</v>
      </c>
      <c r="L30" s="9">
        <f>J30+"00:30:00"</f>
        <v>2.0833333333333332E-2</v>
      </c>
      <c r="M30" s="12"/>
      <c r="N30" s="11">
        <f>M30-L30</f>
        <v>-2.0833333333333332E-2</v>
      </c>
      <c r="O30" s="9">
        <f>M30+"00:30:00"</f>
        <v>2.0833333333333332E-2</v>
      </c>
      <c r="P30" s="12"/>
      <c r="Q30" s="11">
        <f>P30-O30</f>
        <v>-2.0833333333333332E-2</v>
      </c>
      <c r="R30" s="9">
        <f>P30+"00:30:00"</f>
        <v>2.0833333333333332E-2</v>
      </c>
      <c r="S30" s="12"/>
      <c r="T30" s="11">
        <f>S30-R30</f>
        <v>-2.0833333333333332E-2</v>
      </c>
      <c r="U30" s="24">
        <f>SUM(H30,K30,N30,Q30,T30,V30)</f>
        <v>-0.43749999999999994</v>
      </c>
      <c r="V30" s="13"/>
    </row>
    <row r="31" spans="1:22" ht="18" hidden="1" customHeight="1">
      <c r="A31" s="6"/>
      <c r="B31" s="88" t="s">
        <v>73</v>
      </c>
      <c r="C31" s="21">
        <v>83</v>
      </c>
      <c r="D31" s="90" t="s">
        <v>186</v>
      </c>
      <c r="E31" s="17" t="s">
        <v>187</v>
      </c>
      <c r="F31" s="76">
        <v>0.375</v>
      </c>
      <c r="G31" s="10">
        <v>0.4375</v>
      </c>
      <c r="H31" s="11">
        <f>G31-F31</f>
        <v>6.25E-2</v>
      </c>
      <c r="I31" s="9">
        <f>G31</f>
        <v>0.4375</v>
      </c>
      <c r="J31" s="12"/>
      <c r="K31" s="11">
        <f>J31-I31</f>
        <v>-0.4375</v>
      </c>
      <c r="L31" s="9">
        <f>J31+"00:30:00"</f>
        <v>2.0833333333333332E-2</v>
      </c>
      <c r="M31" s="12"/>
      <c r="N31" s="11">
        <f>M31-L31</f>
        <v>-2.0833333333333332E-2</v>
      </c>
      <c r="O31" s="9">
        <f>M31+"00:30:00"</f>
        <v>2.0833333333333332E-2</v>
      </c>
      <c r="P31" s="12"/>
      <c r="Q31" s="11">
        <f>P31-O31</f>
        <v>-2.0833333333333332E-2</v>
      </c>
      <c r="R31" s="9">
        <f>P31+"00:30:00"</f>
        <v>2.0833333333333332E-2</v>
      </c>
      <c r="S31" s="12"/>
      <c r="T31" s="11">
        <f>S31-R31</f>
        <v>-2.0833333333333332E-2</v>
      </c>
      <c r="U31" s="24">
        <f>SUM(H31,K31,N31,Q31,T31,V31)</f>
        <v>-0.43749999999999994</v>
      </c>
      <c r="V31" s="13"/>
    </row>
    <row r="32" spans="1:22" ht="18" hidden="1" customHeight="1">
      <c r="A32" s="6"/>
      <c r="B32" s="88" t="s">
        <v>73</v>
      </c>
      <c r="C32" s="21">
        <v>84</v>
      </c>
      <c r="D32" s="82" t="s">
        <v>188</v>
      </c>
      <c r="E32" s="17"/>
      <c r="F32" s="76">
        <v>0.375</v>
      </c>
      <c r="G32" s="10">
        <v>0.4375</v>
      </c>
      <c r="H32" s="11">
        <f>G32-F32</f>
        <v>6.25E-2</v>
      </c>
      <c r="I32" s="9">
        <f>G32</f>
        <v>0.4375</v>
      </c>
      <c r="J32" s="12"/>
      <c r="K32" s="11">
        <f>J32-I32</f>
        <v>-0.4375</v>
      </c>
      <c r="L32" s="9">
        <f>J32+"00:30:00"</f>
        <v>2.0833333333333332E-2</v>
      </c>
      <c r="M32" s="12"/>
      <c r="N32" s="11">
        <f>M32-L32</f>
        <v>-2.0833333333333332E-2</v>
      </c>
      <c r="O32" s="9">
        <f>M32+"00:30:00"</f>
        <v>2.0833333333333332E-2</v>
      </c>
      <c r="P32" s="12"/>
      <c r="Q32" s="11">
        <f>P32-O32</f>
        <v>-2.0833333333333332E-2</v>
      </c>
      <c r="R32" s="9">
        <f>P32+"00:30:00"</f>
        <v>2.0833333333333332E-2</v>
      </c>
      <c r="S32" s="12"/>
      <c r="T32" s="11">
        <f>S32-R32</f>
        <v>-2.0833333333333332E-2</v>
      </c>
      <c r="U32" s="24">
        <f>SUM(H32,K32,N32,Q32,T32,V32)</f>
        <v>-0.43749999999999994</v>
      </c>
      <c r="V32" s="13"/>
    </row>
    <row r="33" spans="1:22" ht="18" hidden="1" customHeight="1">
      <c r="A33" s="6"/>
      <c r="B33" s="88" t="s">
        <v>276</v>
      </c>
      <c r="C33" s="21">
        <v>85</v>
      </c>
      <c r="D33" s="82" t="s">
        <v>7</v>
      </c>
      <c r="E33" s="17" t="s">
        <v>189</v>
      </c>
      <c r="F33" s="76">
        <v>0.375</v>
      </c>
      <c r="G33" s="10">
        <v>0.4375</v>
      </c>
      <c r="H33" s="11">
        <f>G33-F33</f>
        <v>6.25E-2</v>
      </c>
      <c r="I33" s="9">
        <f>G33</f>
        <v>0.4375</v>
      </c>
      <c r="J33" s="12"/>
      <c r="K33" s="11">
        <f>J33-I33</f>
        <v>-0.4375</v>
      </c>
      <c r="L33" s="9">
        <f>J33+"00:30:00"</f>
        <v>2.0833333333333332E-2</v>
      </c>
      <c r="M33" s="12"/>
      <c r="N33" s="11">
        <f>M33-L33</f>
        <v>-2.0833333333333332E-2</v>
      </c>
      <c r="O33" s="9">
        <f>M33+"00:30:00"</f>
        <v>2.0833333333333332E-2</v>
      </c>
      <c r="P33" s="12"/>
      <c r="Q33" s="11">
        <f>P33-O33</f>
        <v>-2.0833333333333332E-2</v>
      </c>
      <c r="R33" s="9">
        <f>P33+"00:30:00"</f>
        <v>2.0833333333333332E-2</v>
      </c>
      <c r="S33" s="12"/>
      <c r="T33" s="11">
        <f>S33-R33</f>
        <v>-2.0833333333333332E-2</v>
      </c>
      <c r="U33" s="24">
        <f>SUM(H33,K33,N33,Q33,T33,V33)</f>
        <v>-0.43749999999999994</v>
      </c>
      <c r="V33" s="13"/>
    </row>
    <row r="34" spans="1:22" ht="18" hidden="1" customHeight="1">
      <c r="A34" s="6"/>
      <c r="B34" s="88" t="s">
        <v>276</v>
      </c>
      <c r="C34" s="21">
        <v>87</v>
      </c>
      <c r="D34" s="79" t="s">
        <v>192</v>
      </c>
      <c r="E34" s="17" t="s">
        <v>193</v>
      </c>
      <c r="F34" s="76">
        <v>0.375</v>
      </c>
      <c r="G34" s="10">
        <v>0.4375</v>
      </c>
      <c r="H34" s="11">
        <f>G34-F34</f>
        <v>6.25E-2</v>
      </c>
      <c r="I34" s="9">
        <f>G34</f>
        <v>0.4375</v>
      </c>
      <c r="J34" s="12"/>
      <c r="K34" s="11">
        <f>J34-I34</f>
        <v>-0.4375</v>
      </c>
      <c r="L34" s="9">
        <f>J34+"00:30:00"</f>
        <v>2.0833333333333332E-2</v>
      </c>
      <c r="M34" s="12"/>
      <c r="N34" s="11">
        <f>M34-L34</f>
        <v>-2.0833333333333332E-2</v>
      </c>
      <c r="O34" s="9">
        <f>M34+"00:30:00"</f>
        <v>2.0833333333333332E-2</v>
      </c>
      <c r="P34" s="12"/>
      <c r="Q34" s="11">
        <f>P34-O34</f>
        <v>-2.0833333333333332E-2</v>
      </c>
      <c r="R34" s="9">
        <f>P34+"00:30:00"</f>
        <v>2.0833333333333332E-2</v>
      </c>
      <c r="S34" s="12"/>
      <c r="T34" s="11">
        <f>S34-R34</f>
        <v>-2.0833333333333332E-2</v>
      </c>
      <c r="U34" s="24">
        <f>SUM(H34,K34,N34,Q34,T34,V34)</f>
        <v>-0.43749999999999994</v>
      </c>
      <c r="V34" s="13"/>
    </row>
    <row r="35" spans="1:22" ht="18" hidden="1" customHeight="1">
      <c r="A35" s="6"/>
      <c r="B35" s="88" t="s">
        <v>139</v>
      </c>
      <c r="C35" s="21">
        <v>89</v>
      </c>
      <c r="D35" s="90" t="s">
        <v>197</v>
      </c>
      <c r="E35" s="18" t="s">
        <v>198</v>
      </c>
      <c r="F35" s="76">
        <v>0.375</v>
      </c>
      <c r="G35" s="10">
        <v>0.4375</v>
      </c>
      <c r="H35" s="11">
        <f>G35-F35</f>
        <v>6.25E-2</v>
      </c>
      <c r="I35" s="9">
        <f>G35</f>
        <v>0.4375</v>
      </c>
      <c r="J35" s="12"/>
      <c r="K35" s="11">
        <f>J35-I35</f>
        <v>-0.4375</v>
      </c>
      <c r="L35" s="9">
        <f>J35+"00:30:00"</f>
        <v>2.0833333333333332E-2</v>
      </c>
      <c r="M35" s="12"/>
      <c r="N35" s="11">
        <f>M35-L35</f>
        <v>-2.0833333333333332E-2</v>
      </c>
      <c r="O35" s="9">
        <f>M35+"00:30:00"</f>
        <v>2.0833333333333332E-2</v>
      </c>
      <c r="P35" s="12"/>
      <c r="Q35" s="11">
        <f>P35-O35</f>
        <v>-2.0833333333333332E-2</v>
      </c>
      <c r="R35" s="9">
        <f>P35+"00:30:00"</f>
        <v>2.0833333333333332E-2</v>
      </c>
      <c r="S35" s="12"/>
      <c r="T35" s="11">
        <f>S35-R35</f>
        <v>-2.0833333333333332E-2</v>
      </c>
      <c r="U35" s="24">
        <f>SUM(H35,K35,N35,Q35,T35,V35)</f>
        <v>-0.43749999999999994</v>
      </c>
      <c r="V35" s="13"/>
    </row>
    <row r="36" spans="1:22" ht="18" hidden="1" customHeight="1">
      <c r="A36" s="6"/>
      <c r="B36" s="88" t="s">
        <v>139</v>
      </c>
      <c r="C36" s="21">
        <v>90</v>
      </c>
      <c r="D36" s="90" t="s">
        <v>199</v>
      </c>
      <c r="E36" s="18" t="s">
        <v>200</v>
      </c>
      <c r="F36" s="76">
        <v>0.375</v>
      </c>
      <c r="G36" s="10">
        <v>0.4375</v>
      </c>
      <c r="H36" s="11">
        <f>G36-F36</f>
        <v>6.25E-2</v>
      </c>
      <c r="I36" s="9">
        <f>G36</f>
        <v>0.4375</v>
      </c>
      <c r="J36" s="12"/>
      <c r="K36" s="11">
        <f>J36-I36</f>
        <v>-0.4375</v>
      </c>
      <c r="L36" s="9">
        <f>J36+"00:30:00"</f>
        <v>2.0833333333333332E-2</v>
      </c>
      <c r="M36" s="12"/>
      <c r="N36" s="11">
        <f>M36-L36</f>
        <v>-2.0833333333333332E-2</v>
      </c>
      <c r="O36" s="9">
        <f>M36+"00:30:00"</f>
        <v>2.0833333333333332E-2</v>
      </c>
      <c r="P36" s="12"/>
      <c r="Q36" s="11">
        <f>P36-O36</f>
        <v>-2.0833333333333332E-2</v>
      </c>
      <c r="R36" s="9">
        <f>P36+"00:30:00"</f>
        <v>2.0833333333333332E-2</v>
      </c>
      <c r="S36" s="12"/>
      <c r="T36" s="11">
        <f>S36-R36</f>
        <v>-2.0833333333333332E-2</v>
      </c>
      <c r="U36" s="24">
        <f>SUM(H36,K36,N36,Q36,T36,V36)</f>
        <v>-0.43749999999999994</v>
      </c>
      <c r="V36" s="13"/>
    </row>
    <row r="37" spans="1:22" ht="18" hidden="1" customHeight="1">
      <c r="A37" s="6"/>
      <c r="B37" s="88" t="s">
        <v>52</v>
      </c>
      <c r="C37" s="21">
        <v>91</v>
      </c>
      <c r="D37" s="90" t="s">
        <v>201</v>
      </c>
      <c r="E37" s="18" t="s">
        <v>202</v>
      </c>
      <c r="F37" s="76">
        <v>0.375</v>
      </c>
      <c r="G37" s="10">
        <v>0.4375</v>
      </c>
      <c r="H37" s="11">
        <f>G37-F37</f>
        <v>6.25E-2</v>
      </c>
      <c r="I37" s="9">
        <f>G37</f>
        <v>0.4375</v>
      </c>
      <c r="J37" s="12"/>
      <c r="K37" s="11">
        <f>J37-I37</f>
        <v>-0.4375</v>
      </c>
      <c r="L37" s="9">
        <f>J37+"00:30:00"</f>
        <v>2.0833333333333332E-2</v>
      </c>
      <c r="M37" s="12"/>
      <c r="N37" s="11">
        <f>M37-L37</f>
        <v>-2.0833333333333332E-2</v>
      </c>
      <c r="O37" s="9">
        <f>M37+"00:30:00"</f>
        <v>2.0833333333333332E-2</v>
      </c>
      <c r="P37" s="12"/>
      <c r="Q37" s="11">
        <f>P37-O37</f>
        <v>-2.0833333333333332E-2</v>
      </c>
      <c r="R37" s="9">
        <f>P37+"00:30:00"</f>
        <v>2.0833333333333332E-2</v>
      </c>
      <c r="S37" s="12"/>
      <c r="T37" s="11">
        <f>S37-R37</f>
        <v>-2.0833333333333332E-2</v>
      </c>
      <c r="U37" s="24">
        <f>SUM(H37,K37,N37,Q37,T37,V37)</f>
        <v>-0.43749999999999994</v>
      </c>
      <c r="V37" s="13"/>
    </row>
    <row r="38" spans="1:22" ht="18" hidden="1" customHeight="1">
      <c r="A38" s="6"/>
      <c r="B38" s="88" t="s">
        <v>52</v>
      </c>
      <c r="C38" s="21">
        <v>94</v>
      </c>
      <c r="D38" s="82" t="s">
        <v>207</v>
      </c>
      <c r="E38" s="17" t="s">
        <v>208</v>
      </c>
      <c r="F38" s="76">
        <v>0.375</v>
      </c>
      <c r="G38" s="10">
        <v>0.4375</v>
      </c>
      <c r="H38" s="11">
        <f>G38-F38</f>
        <v>6.25E-2</v>
      </c>
      <c r="I38" s="9">
        <f>G38</f>
        <v>0.4375</v>
      </c>
      <c r="J38" s="12"/>
      <c r="K38" s="11">
        <f>J38-I38</f>
        <v>-0.4375</v>
      </c>
      <c r="L38" s="9">
        <f>J38+"00:30:00"</f>
        <v>2.0833333333333332E-2</v>
      </c>
      <c r="M38" s="12"/>
      <c r="N38" s="11">
        <f>M38-L38</f>
        <v>-2.0833333333333332E-2</v>
      </c>
      <c r="O38" s="9">
        <f>M38+"00:30:00"</f>
        <v>2.0833333333333332E-2</v>
      </c>
      <c r="P38" s="12"/>
      <c r="Q38" s="11">
        <f>P38-O38</f>
        <v>-2.0833333333333332E-2</v>
      </c>
      <c r="R38" s="9">
        <f>P38+"00:30:00"</f>
        <v>2.0833333333333332E-2</v>
      </c>
      <c r="S38" s="12"/>
      <c r="T38" s="11">
        <f>S38-R38</f>
        <v>-2.0833333333333332E-2</v>
      </c>
      <c r="U38" s="24">
        <f>SUM(H38,K38,N38,Q38,T38,V38)</f>
        <v>-0.43749999999999994</v>
      </c>
      <c r="V38" s="13"/>
    </row>
    <row r="39" spans="1:22" ht="18" hidden="1" customHeight="1">
      <c r="A39" s="6"/>
      <c r="B39" s="88" t="s">
        <v>209</v>
      </c>
      <c r="C39" s="21">
        <v>95</v>
      </c>
      <c r="D39" s="83" t="s">
        <v>210</v>
      </c>
      <c r="E39" s="17" t="s">
        <v>211</v>
      </c>
      <c r="F39" s="76">
        <v>0.375</v>
      </c>
      <c r="G39" s="10">
        <v>0.4375</v>
      </c>
      <c r="H39" s="11">
        <f>G39-F39</f>
        <v>6.25E-2</v>
      </c>
      <c r="I39" s="9">
        <f>G39</f>
        <v>0.4375</v>
      </c>
      <c r="J39" s="12"/>
      <c r="K39" s="11">
        <f>J39-I39</f>
        <v>-0.4375</v>
      </c>
      <c r="L39" s="9">
        <f>J39+"00:30:00"</f>
        <v>2.0833333333333332E-2</v>
      </c>
      <c r="M39" s="12"/>
      <c r="N39" s="11">
        <f>M39-L39</f>
        <v>-2.0833333333333332E-2</v>
      </c>
      <c r="O39" s="9">
        <f>M39+"00:30:00"</f>
        <v>2.0833333333333332E-2</v>
      </c>
      <c r="P39" s="12"/>
      <c r="Q39" s="11">
        <f>P39-O39</f>
        <v>-2.0833333333333332E-2</v>
      </c>
      <c r="R39" s="9">
        <f>P39+"00:30:00"</f>
        <v>2.0833333333333332E-2</v>
      </c>
      <c r="S39" s="12"/>
      <c r="T39" s="11">
        <f>S39-R39</f>
        <v>-2.0833333333333332E-2</v>
      </c>
      <c r="U39" s="24">
        <f>SUM(H39,K39,N39,Q39,T39,V39)</f>
        <v>-0.43749999999999994</v>
      </c>
      <c r="V39" s="13"/>
    </row>
    <row r="40" spans="1:22" ht="18" hidden="1" customHeight="1">
      <c r="A40" s="6"/>
      <c r="B40" s="88" t="s">
        <v>212</v>
      </c>
      <c r="C40" s="21">
        <v>96</v>
      </c>
      <c r="D40" s="83" t="s">
        <v>213</v>
      </c>
      <c r="E40" s="17" t="s">
        <v>214</v>
      </c>
      <c r="F40" s="76">
        <v>0.375</v>
      </c>
      <c r="G40" s="10">
        <v>0.4375</v>
      </c>
      <c r="H40" s="11">
        <f>G40-F40</f>
        <v>6.25E-2</v>
      </c>
      <c r="I40" s="9">
        <f>G40</f>
        <v>0.4375</v>
      </c>
      <c r="J40" s="12"/>
      <c r="K40" s="11">
        <f>J40-I40</f>
        <v>-0.4375</v>
      </c>
      <c r="L40" s="9">
        <f>J40+"00:30:00"</f>
        <v>2.0833333333333332E-2</v>
      </c>
      <c r="M40" s="12"/>
      <c r="N40" s="11">
        <f>M40-L40</f>
        <v>-2.0833333333333332E-2</v>
      </c>
      <c r="O40" s="9">
        <f>M40+"00:30:00"</f>
        <v>2.0833333333333332E-2</v>
      </c>
      <c r="P40" s="12"/>
      <c r="Q40" s="11">
        <f>P40-O40</f>
        <v>-2.0833333333333332E-2</v>
      </c>
      <c r="R40" s="9">
        <f>P40+"00:30:00"</f>
        <v>2.0833333333333332E-2</v>
      </c>
      <c r="S40" s="12"/>
      <c r="T40" s="11">
        <f>S40-R40</f>
        <v>-2.0833333333333332E-2</v>
      </c>
      <c r="U40" s="24">
        <f>SUM(H40,K40,N40,Q40,T40,V40)</f>
        <v>-0.43749999999999994</v>
      </c>
      <c r="V40" s="13"/>
    </row>
    <row r="41" spans="1:22" ht="18" hidden="1" customHeight="1">
      <c r="A41" s="6"/>
      <c r="B41" s="88" t="s">
        <v>212</v>
      </c>
      <c r="C41" s="21">
        <v>97</v>
      </c>
      <c r="D41" s="82" t="s">
        <v>215</v>
      </c>
      <c r="E41" s="17" t="s">
        <v>216</v>
      </c>
      <c r="F41" s="76">
        <v>0.375</v>
      </c>
      <c r="G41" s="10">
        <v>0.4375</v>
      </c>
      <c r="H41" s="11">
        <f>G41-F41</f>
        <v>6.25E-2</v>
      </c>
      <c r="I41" s="9">
        <f>G41</f>
        <v>0.4375</v>
      </c>
      <c r="J41" s="12"/>
      <c r="K41" s="11">
        <f>J41-I41</f>
        <v>-0.4375</v>
      </c>
      <c r="L41" s="9">
        <f>J41+"00:30:00"</f>
        <v>2.0833333333333332E-2</v>
      </c>
      <c r="M41" s="12"/>
      <c r="N41" s="11">
        <f>M41-L41</f>
        <v>-2.0833333333333332E-2</v>
      </c>
      <c r="O41" s="9">
        <f>M41+"00:30:00"</f>
        <v>2.0833333333333332E-2</v>
      </c>
      <c r="P41" s="12"/>
      <c r="Q41" s="11">
        <f>P41-O41</f>
        <v>-2.0833333333333332E-2</v>
      </c>
      <c r="R41" s="9">
        <f>P41+"00:30:00"</f>
        <v>2.0833333333333332E-2</v>
      </c>
      <c r="S41" s="12"/>
      <c r="T41" s="11">
        <f>S41-R41</f>
        <v>-2.0833333333333332E-2</v>
      </c>
      <c r="U41" s="24">
        <f>SUM(H41,K41,N41,Q41,T41,V41)</f>
        <v>-0.43749999999999994</v>
      </c>
      <c r="V41" s="13"/>
    </row>
    <row r="42" spans="1:22" ht="18" hidden="1" customHeight="1">
      <c r="A42" s="6"/>
      <c r="B42" s="88" t="s">
        <v>212</v>
      </c>
      <c r="C42" s="21">
        <v>98</v>
      </c>
      <c r="D42" s="83" t="s">
        <v>217</v>
      </c>
      <c r="E42" s="17" t="s">
        <v>218</v>
      </c>
      <c r="F42" s="76">
        <v>0.375</v>
      </c>
      <c r="G42" s="10">
        <v>0.4375</v>
      </c>
      <c r="H42" s="11">
        <f>G42-F42</f>
        <v>6.25E-2</v>
      </c>
      <c r="I42" s="9">
        <f>G42</f>
        <v>0.4375</v>
      </c>
      <c r="J42" s="12"/>
      <c r="K42" s="11">
        <f>J42-I42</f>
        <v>-0.4375</v>
      </c>
      <c r="L42" s="9">
        <f>J42+"00:30:00"</f>
        <v>2.0833333333333332E-2</v>
      </c>
      <c r="M42" s="12"/>
      <c r="N42" s="11">
        <f>M42-L42</f>
        <v>-2.0833333333333332E-2</v>
      </c>
      <c r="O42" s="9">
        <f>M42+"00:30:00"</f>
        <v>2.0833333333333332E-2</v>
      </c>
      <c r="P42" s="12"/>
      <c r="Q42" s="11">
        <f>P42-O42</f>
        <v>-2.0833333333333332E-2</v>
      </c>
      <c r="R42" s="9">
        <f>P42+"00:30:00"</f>
        <v>2.0833333333333332E-2</v>
      </c>
      <c r="S42" s="12"/>
      <c r="T42" s="11">
        <f>S42-R42</f>
        <v>-2.0833333333333332E-2</v>
      </c>
      <c r="U42" s="24">
        <f>SUM(H42,K42,N42,Q42,T42,V42)</f>
        <v>-0.43749999999999994</v>
      </c>
      <c r="V42" s="13"/>
    </row>
    <row r="43" spans="1:22" ht="18" hidden="1" customHeight="1">
      <c r="A43" s="6"/>
      <c r="B43" s="88" t="s">
        <v>212</v>
      </c>
      <c r="C43" s="21">
        <v>99</v>
      </c>
      <c r="D43" s="90" t="s">
        <v>219</v>
      </c>
      <c r="E43" s="17" t="s">
        <v>220</v>
      </c>
      <c r="F43" s="76">
        <v>0.375</v>
      </c>
      <c r="G43" s="10">
        <v>0.4375</v>
      </c>
      <c r="H43" s="11">
        <f>G43-F43</f>
        <v>6.25E-2</v>
      </c>
      <c r="I43" s="9">
        <f>G43</f>
        <v>0.4375</v>
      </c>
      <c r="J43" s="12"/>
      <c r="K43" s="11">
        <f>J43-I43</f>
        <v>-0.4375</v>
      </c>
      <c r="L43" s="9">
        <f>J43+"00:30:00"</f>
        <v>2.0833333333333332E-2</v>
      </c>
      <c r="M43" s="12"/>
      <c r="N43" s="11">
        <f>M43-L43</f>
        <v>-2.0833333333333332E-2</v>
      </c>
      <c r="O43" s="9">
        <f>M43+"00:30:00"</f>
        <v>2.0833333333333332E-2</v>
      </c>
      <c r="P43" s="12"/>
      <c r="Q43" s="11">
        <f>P43-O43</f>
        <v>-2.0833333333333332E-2</v>
      </c>
      <c r="R43" s="9">
        <f>P43+"00:30:00"</f>
        <v>2.0833333333333332E-2</v>
      </c>
      <c r="S43" s="12"/>
      <c r="T43" s="11">
        <f>S43-R43</f>
        <v>-2.0833333333333332E-2</v>
      </c>
      <c r="U43" s="24">
        <f>SUM(H43,K43,N43,Q43,T43,V43)</f>
        <v>-0.43749999999999994</v>
      </c>
      <c r="V43" s="13"/>
    </row>
    <row r="44" spans="1:22" ht="18" hidden="1" customHeight="1">
      <c r="A44" s="6"/>
      <c r="B44" s="88" t="s">
        <v>52</v>
      </c>
      <c r="C44" s="21">
        <v>100</v>
      </c>
      <c r="D44" s="90" t="s">
        <v>9</v>
      </c>
      <c r="E44" s="17" t="s">
        <v>221</v>
      </c>
      <c r="F44" s="76">
        <v>0.375</v>
      </c>
      <c r="G44" s="10">
        <v>0.4375</v>
      </c>
      <c r="H44" s="11">
        <f>G44-F44</f>
        <v>6.25E-2</v>
      </c>
      <c r="I44" s="9">
        <f>G44</f>
        <v>0.4375</v>
      </c>
      <c r="J44" s="12"/>
      <c r="K44" s="11">
        <f>J44-I44</f>
        <v>-0.4375</v>
      </c>
      <c r="L44" s="9">
        <f>J44+"00:30:00"</f>
        <v>2.0833333333333332E-2</v>
      </c>
      <c r="M44" s="12"/>
      <c r="N44" s="11">
        <f>M44-L44</f>
        <v>-2.0833333333333332E-2</v>
      </c>
      <c r="O44" s="9">
        <f>M44+"00:30:00"</f>
        <v>2.0833333333333332E-2</v>
      </c>
      <c r="P44" s="12"/>
      <c r="Q44" s="11">
        <f>P44-O44</f>
        <v>-2.0833333333333332E-2</v>
      </c>
      <c r="R44" s="9">
        <f>P44+"00:30:00"</f>
        <v>2.0833333333333332E-2</v>
      </c>
      <c r="S44" s="12"/>
      <c r="T44" s="11">
        <f>S44-R44</f>
        <v>-2.0833333333333332E-2</v>
      </c>
      <c r="U44" s="24">
        <f>SUM(H44,K44,N44,Q44,T44,V44)</f>
        <v>-0.43749999999999994</v>
      </c>
      <c r="V44" s="13"/>
    </row>
    <row r="45" spans="1:22" ht="18" hidden="1" customHeight="1">
      <c r="A45" s="6"/>
      <c r="B45" s="88" t="s">
        <v>222</v>
      </c>
      <c r="C45" s="21">
        <v>103</v>
      </c>
      <c r="D45" s="83" t="s">
        <v>227</v>
      </c>
      <c r="E45" s="17" t="s">
        <v>228</v>
      </c>
      <c r="F45" s="76">
        <v>0.375</v>
      </c>
      <c r="G45" s="10">
        <v>0.4375</v>
      </c>
      <c r="H45" s="11">
        <f>G45-F45</f>
        <v>6.25E-2</v>
      </c>
      <c r="I45" s="9">
        <f>G45</f>
        <v>0.4375</v>
      </c>
      <c r="J45" s="12"/>
      <c r="K45" s="11">
        <f>J45-I45</f>
        <v>-0.4375</v>
      </c>
      <c r="L45" s="9">
        <f>J45+"00:30:00"</f>
        <v>2.0833333333333332E-2</v>
      </c>
      <c r="M45" s="12"/>
      <c r="N45" s="11">
        <f>M45-L45</f>
        <v>-2.0833333333333332E-2</v>
      </c>
      <c r="O45" s="9">
        <f>M45+"00:30:00"</f>
        <v>2.0833333333333332E-2</v>
      </c>
      <c r="P45" s="12"/>
      <c r="Q45" s="11">
        <f>P45-O45</f>
        <v>-2.0833333333333332E-2</v>
      </c>
      <c r="R45" s="9">
        <f>P45+"00:30:00"</f>
        <v>2.0833333333333332E-2</v>
      </c>
      <c r="S45" s="12"/>
      <c r="T45" s="11">
        <f>S45-R45</f>
        <v>-2.0833333333333332E-2</v>
      </c>
      <c r="U45" s="24">
        <f>SUM(H45,K45,N45,Q45,T45,V45)</f>
        <v>-0.43749999999999994</v>
      </c>
      <c r="V45" s="13"/>
    </row>
    <row r="46" spans="1:22" ht="18" hidden="1" customHeight="1">
      <c r="A46" s="6"/>
      <c r="B46" s="88" t="s">
        <v>222</v>
      </c>
      <c r="C46" s="21">
        <v>104</v>
      </c>
      <c r="D46" s="83" t="s">
        <v>229</v>
      </c>
      <c r="E46" s="17" t="s">
        <v>230</v>
      </c>
      <c r="F46" s="76">
        <v>0.375</v>
      </c>
      <c r="G46" s="10">
        <v>0.4375</v>
      </c>
      <c r="H46" s="11">
        <f>G46-F46</f>
        <v>6.25E-2</v>
      </c>
      <c r="I46" s="9">
        <f>G46</f>
        <v>0.4375</v>
      </c>
      <c r="J46" s="12"/>
      <c r="K46" s="11">
        <f>J46-I46</f>
        <v>-0.4375</v>
      </c>
      <c r="L46" s="9">
        <f>J46+"00:30:00"</f>
        <v>2.0833333333333332E-2</v>
      </c>
      <c r="M46" s="12"/>
      <c r="N46" s="11">
        <f>M46-L46</f>
        <v>-2.0833333333333332E-2</v>
      </c>
      <c r="O46" s="9">
        <f>M46+"00:30:00"</f>
        <v>2.0833333333333332E-2</v>
      </c>
      <c r="P46" s="12"/>
      <c r="Q46" s="11">
        <f>P46-O46</f>
        <v>-2.0833333333333332E-2</v>
      </c>
      <c r="R46" s="9">
        <f>P46+"00:30:00"</f>
        <v>2.0833333333333332E-2</v>
      </c>
      <c r="S46" s="12"/>
      <c r="T46" s="11">
        <f>S46-R46</f>
        <v>-2.0833333333333332E-2</v>
      </c>
      <c r="U46" s="24">
        <f>SUM(H46,K46,N46,Q46,T46,V46)</f>
        <v>-0.43749999999999994</v>
      </c>
      <c r="V46" s="13"/>
    </row>
    <row r="47" spans="1:22" ht="18" hidden="1" customHeight="1">
      <c r="A47" s="6"/>
      <c r="B47" s="88" t="s">
        <v>209</v>
      </c>
      <c r="C47" s="21">
        <v>106</v>
      </c>
      <c r="D47" s="82" t="s">
        <v>233</v>
      </c>
      <c r="E47" s="17" t="s">
        <v>234</v>
      </c>
      <c r="F47" s="76">
        <v>0.375</v>
      </c>
      <c r="G47" s="10">
        <v>0.4375</v>
      </c>
      <c r="H47" s="11">
        <f>G47-F47</f>
        <v>6.25E-2</v>
      </c>
      <c r="I47" s="9">
        <f>G47</f>
        <v>0.4375</v>
      </c>
      <c r="J47" s="12"/>
      <c r="K47" s="11">
        <f>J47-I47</f>
        <v>-0.4375</v>
      </c>
      <c r="L47" s="9">
        <f>J47+"00:30:00"</f>
        <v>2.0833333333333332E-2</v>
      </c>
      <c r="M47" s="12"/>
      <c r="N47" s="11">
        <f>M47-L47</f>
        <v>-2.0833333333333332E-2</v>
      </c>
      <c r="O47" s="9">
        <f>M47+"00:30:00"</f>
        <v>2.0833333333333332E-2</v>
      </c>
      <c r="P47" s="12"/>
      <c r="Q47" s="11">
        <f>P47-O47</f>
        <v>-2.0833333333333332E-2</v>
      </c>
      <c r="R47" s="9">
        <f>P47+"00:30:00"</f>
        <v>2.0833333333333332E-2</v>
      </c>
      <c r="S47" s="12"/>
      <c r="T47" s="11">
        <f>S47-R47</f>
        <v>-2.0833333333333332E-2</v>
      </c>
      <c r="U47" s="24">
        <f>SUM(H47,K47,N47,Q47,T47,V47)</f>
        <v>-0.43749999999999994</v>
      </c>
      <c r="V47" s="13"/>
    </row>
    <row r="48" spans="1:22" ht="18" hidden="1" customHeight="1">
      <c r="A48" s="6"/>
      <c r="B48" s="88" t="s">
        <v>52</v>
      </c>
      <c r="C48" s="21">
        <v>108</v>
      </c>
      <c r="D48" s="82" t="s">
        <v>237</v>
      </c>
      <c r="E48" s="17"/>
      <c r="F48" s="76">
        <v>0.375</v>
      </c>
      <c r="G48" s="10">
        <v>0.4375</v>
      </c>
      <c r="H48" s="11">
        <f>G48-F48</f>
        <v>6.25E-2</v>
      </c>
      <c r="I48" s="9">
        <f>G48</f>
        <v>0.4375</v>
      </c>
      <c r="J48" s="12"/>
      <c r="K48" s="11">
        <f>J48-I48</f>
        <v>-0.4375</v>
      </c>
      <c r="L48" s="9">
        <f>J48+"00:30:00"</f>
        <v>2.0833333333333332E-2</v>
      </c>
      <c r="M48" s="12"/>
      <c r="N48" s="11">
        <f>M48-L48</f>
        <v>-2.0833333333333332E-2</v>
      </c>
      <c r="O48" s="9">
        <f>M48+"00:30:00"</f>
        <v>2.0833333333333332E-2</v>
      </c>
      <c r="P48" s="12"/>
      <c r="Q48" s="11">
        <f>P48-O48</f>
        <v>-2.0833333333333332E-2</v>
      </c>
      <c r="R48" s="9">
        <f>P48+"00:30:00"</f>
        <v>2.0833333333333332E-2</v>
      </c>
      <c r="S48" s="12"/>
      <c r="T48" s="11">
        <f>S48-R48</f>
        <v>-2.0833333333333332E-2</v>
      </c>
      <c r="U48" s="24">
        <f>SUM(H48,K48,N48,Q48,T48,V48)</f>
        <v>-0.43749999999999994</v>
      </c>
      <c r="V48" s="13"/>
    </row>
    <row r="49" spans="1:22" ht="18" hidden="1" customHeight="1">
      <c r="A49" s="6"/>
      <c r="B49" s="88" t="s">
        <v>93</v>
      </c>
      <c r="C49" s="21">
        <v>43</v>
      </c>
      <c r="D49" s="83" t="s">
        <v>100</v>
      </c>
      <c r="E49" s="17" t="s">
        <v>101</v>
      </c>
      <c r="F49" s="76">
        <v>0.35416666666666669</v>
      </c>
      <c r="G49" s="10">
        <v>0.41666666666666669</v>
      </c>
      <c r="H49" s="11">
        <f>G49-F49</f>
        <v>6.25E-2</v>
      </c>
      <c r="I49" s="9">
        <f>G49</f>
        <v>0.41666666666666669</v>
      </c>
      <c r="J49" s="12">
        <v>0.57936342592592593</v>
      </c>
      <c r="K49" s="11">
        <f>J49-I49</f>
        <v>0.16269675925925925</v>
      </c>
      <c r="L49" s="9">
        <f>J49+"00:30:00"</f>
        <v>0.6001967592592593</v>
      </c>
      <c r="M49" s="12">
        <v>0.64001157407407405</v>
      </c>
      <c r="N49" s="11">
        <f>M49-L49</f>
        <v>3.9814814814814747E-2</v>
      </c>
      <c r="O49" s="9">
        <f>M49+"00:30:00"</f>
        <v>0.66084490740740742</v>
      </c>
      <c r="P49" s="12"/>
      <c r="Q49" s="11">
        <f>P49-O49</f>
        <v>-0.66084490740740742</v>
      </c>
      <c r="R49" s="9">
        <f>P49+"00:30:00"</f>
        <v>2.0833333333333332E-2</v>
      </c>
      <c r="S49" s="12"/>
      <c r="T49" s="11">
        <f>S49-R49</f>
        <v>-2.0833333333333332E-2</v>
      </c>
      <c r="U49" s="24">
        <f>SUM(H49,K49,N49,Q49,T49,V49)</f>
        <v>-0.41666666666666674</v>
      </c>
      <c r="V49" s="13"/>
    </row>
    <row r="50" spans="1:22" ht="18" hidden="1" customHeight="1">
      <c r="A50" s="6"/>
      <c r="B50" s="88" t="s">
        <v>52</v>
      </c>
      <c r="C50" s="21">
        <v>39</v>
      </c>
      <c r="D50" s="82" t="s">
        <v>91</v>
      </c>
      <c r="E50" s="17" t="s">
        <v>92</v>
      </c>
      <c r="F50" s="76">
        <v>0.35416666666666669</v>
      </c>
      <c r="G50" s="10">
        <v>0.41666666666666669</v>
      </c>
      <c r="H50" s="11">
        <f>G50-F50</f>
        <v>6.25E-2</v>
      </c>
      <c r="I50" s="9">
        <f>G50</f>
        <v>0.41666666666666669</v>
      </c>
      <c r="J50" s="12">
        <v>0.53136574074074072</v>
      </c>
      <c r="K50" s="11">
        <f>J50-I50</f>
        <v>0.11469907407407404</v>
      </c>
      <c r="L50" s="9">
        <f>J50+"00:30:00"</f>
        <v>0.55219907407407409</v>
      </c>
      <c r="M50" s="12"/>
      <c r="N50" s="11">
        <f>M50-L50</f>
        <v>-0.55219907407407409</v>
      </c>
      <c r="O50" s="9">
        <f>M50+"00:30:00"</f>
        <v>2.0833333333333332E-2</v>
      </c>
      <c r="P50" s="12"/>
      <c r="Q50" s="11">
        <f>P50-O50</f>
        <v>-2.0833333333333332E-2</v>
      </c>
      <c r="R50" s="9">
        <f>P50+"00:30:00"</f>
        <v>2.0833333333333332E-2</v>
      </c>
      <c r="S50" s="12"/>
      <c r="T50" s="11">
        <f>S50-R50</f>
        <v>-2.0833333333333332E-2</v>
      </c>
      <c r="U50" s="24">
        <f>SUM(H50,K50,N50,Q50,T50,V50)</f>
        <v>-0.41666666666666669</v>
      </c>
      <c r="V50" s="13"/>
    </row>
    <row r="51" spans="1:22" ht="18" hidden="1" customHeight="1">
      <c r="A51" s="6"/>
      <c r="B51" s="88" t="s">
        <v>289</v>
      </c>
      <c r="C51" s="21">
        <v>2</v>
      </c>
      <c r="D51" s="82" t="s">
        <v>12</v>
      </c>
      <c r="E51" s="17" t="s">
        <v>264</v>
      </c>
      <c r="F51" s="76">
        <v>0.35416666666666669</v>
      </c>
      <c r="G51" s="10">
        <v>0.41666666666666669</v>
      </c>
      <c r="H51" s="11">
        <f>G51-F51</f>
        <v>6.25E-2</v>
      </c>
      <c r="I51" s="9">
        <f>G51</f>
        <v>0.41666666666666669</v>
      </c>
      <c r="J51" s="12"/>
      <c r="K51" s="11">
        <f>J51-I51</f>
        <v>-0.41666666666666669</v>
      </c>
      <c r="L51" s="9">
        <f>J51+"00:30:00"</f>
        <v>2.0833333333333332E-2</v>
      </c>
      <c r="M51" s="12"/>
      <c r="N51" s="11">
        <f>M51-L51</f>
        <v>-2.0833333333333332E-2</v>
      </c>
      <c r="O51" s="9">
        <f>M51+"00:30:00"</f>
        <v>2.0833333333333332E-2</v>
      </c>
      <c r="P51" s="12"/>
      <c r="Q51" s="11">
        <f>P51-O51</f>
        <v>-2.0833333333333332E-2</v>
      </c>
      <c r="R51" s="9">
        <f>P51+"00:30:00"</f>
        <v>2.0833333333333332E-2</v>
      </c>
      <c r="S51" s="12"/>
      <c r="T51" s="11">
        <f>S51-R51</f>
        <v>-2.0833333333333332E-2</v>
      </c>
      <c r="U51" s="24">
        <f>SUM(H51,K51,N51,Q51,T51,V51)</f>
        <v>-0.41666666666666663</v>
      </c>
      <c r="V51" s="13"/>
    </row>
    <row r="52" spans="1:22" ht="18" hidden="1" customHeight="1">
      <c r="A52" s="6"/>
      <c r="B52" s="88" t="s">
        <v>10</v>
      </c>
      <c r="C52" s="21">
        <v>3</v>
      </c>
      <c r="D52" s="82" t="s">
        <v>13</v>
      </c>
      <c r="E52" s="17" t="s">
        <v>265</v>
      </c>
      <c r="F52" s="76">
        <v>0.35416666666666669</v>
      </c>
      <c r="G52" s="10">
        <v>0.41666666666666669</v>
      </c>
      <c r="H52" s="11">
        <f>G52-F52</f>
        <v>6.25E-2</v>
      </c>
      <c r="I52" s="9">
        <f>G52</f>
        <v>0.41666666666666669</v>
      </c>
      <c r="J52" s="12"/>
      <c r="K52" s="11">
        <f>J52-I52</f>
        <v>-0.41666666666666669</v>
      </c>
      <c r="L52" s="9">
        <f>J52+"00:30:00"</f>
        <v>2.0833333333333332E-2</v>
      </c>
      <c r="M52" s="12"/>
      <c r="N52" s="11">
        <f>M52-L52</f>
        <v>-2.0833333333333332E-2</v>
      </c>
      <c r="O52" s="9">
        <f>M52+"00:30:00"</f>
        <v>2.0833333333333332E-2</v>
      </c>
      <c r="P52" s="12"/>
      <c r="Q52" s="11">
        <f>P52-O52</f>
        <v>-2.0833333333333332E-2</v>
      </c>
      <c r="R52" s="9">
        <f>P52+"00:30:00"</f>
        <v>2.0833333333333332E-2</v>
      </c>
      <c r="S52" s="12"/>
      <c r="T52" s="11">
        <f>S52-R52</f>
        <v>-2.0833333333333332E-2</v>
      </c>
      <c r="U52" s="24">
        <f>SUM(H52,K52,N52,Q52,T52,V52)</f>
        <v>-0.41666666666666663</v>
      </c>
      <c r="V52" s="13"/>
    </row>
    <row r="53" spans="1:22" ht="18" hidden="1" customHeight="1">
      <c r="A53" s="6"/>
      <c r="B53" s="88" t="s">
        <v>16</v>
      </c>
      <c r="C53" s="21">
        <v>5</v>
      </c>
      <c r="D53" s="90" t="s">
        <v>17</v>
      </c>
      <c r="E53" s="17" t="s">
        <v>18</v>
      </c>
      <c r="F53" s="76">
        <v>0.35416666666666669</v>
      </c>
      <c r="G53" s="10">
        <v>0.41666666666666669</v>
      </c>
      <c r="H53" s="11">
        <f>G53-F53</f>
        <v>6.25E-2</v>
      </c>
      <c r="I53" s="9">
        <f>G53</f>
        <v>0.41666666666666669</v>
      </c>
      <c r="J53" s="12"/>
      <c r="K53" s="11">
        <f>J53-I53</f>
        <v>-0.41666666666666669</v>
      </c>
      <c r="L53" s="9">
        <f>J53+"00:30:00"</f>
        <v>2.0833333333333332E-2</v>
      </c>
      <c r="M53" s="12"/>
      <c r="N53" s="11">
        <f>M53-L53</f>
        <v>-2.0833333333333332E-2</v>
      </c>
      <c r="O53" s="9">
        <f>M53+"00:30:00"</f>
        <v>2.0833333333333332E-2</v>
      </c>
      <c r="P53" s="12"/>
      <c r="Q53" s="11">
        <f>P53-O53</f>
        <v>-2.0833333333333332E-2</v>
      </c>
      <c r="R53" s="9">
        <f>P53+"00:30:00"</f>
        <v>2.0833333333333332E-2</v>
      </c>
      <c r="S53" s="12"/>
      <c r="T53" s="11">
        <f>S53-R53</f>
        <v>-2.0833333333333332E-2</v>
      </c>
      <c r="U53" s="24">
        <f>SUM(H53,K53,N53,Q53,T53,V53)</f>
        <v>-0.41666666666666663</v>
      </c>
      <c r="V53" s="13"/>
    </row>
    <row r="54" spans="1:22" ht="18" hidden="1" customHeight="1">
      <c r="A54" s="6"/>
      <c r="B54" s="88" t="s">
        <v>16</v>
      </c>
      <c r="C54" s="21">
        <v>6</v>
      </c>
      <c r="D54" s="82" t="s">
        <v>19</v>
      </c>
      <c r="E54" s="17" t="s">
        <v>20</v>
      </c>
      <c r="F54" s="77">
        <v>0.35416666666666669</v>
      </c>
      <c r="G54" s="12">
        <v>0.41666666666666669</v>
      </c>
      <c r="H54" s="11">
        <f>G54-F54</f>
        <v>6.25E-2</v>
      </c>
      <c r="I54" s="9">
        <f>G54</f>
        <v>0.41666666666666669</v>
      </c>
      <c r="J54" s="12"/>
      <c r="K54" s="11">
        <f>J54-I54</f>
        <v>-0.41666666666666669</v>
      </c>
      <c r="L54" s="9">
        <f>J54+"00:30:00"</f>
        <v>2.0833333333333332E-2</v>
      </c>
      <c r="M54" s="12"/>
      <c r="N54" s="11">
        <f>M54-L54</f>
        <v>-2.0833333333333332E-2</v>
      </c>
      <c r="O54" s="9">
        <f>M54+"00:30:00"</f>
        <v>2.0833333333333332E-2</v>
      </c>
      <c r="P54" s="12"/>
      <c r="Q54" s="11">
        <f>P54-O54</f>
        <v>-2.0833333333333332E-2</v>
      </c>
      <c r="R54" s="9">
        <f>P54+"00:30:00"</f>
        <v>2.0833333333333332E-2</v>
      </c>
      <c r="S54" s="12"/>
      <c r="T54" s="11">
        <f>S54-R54</f>
        <v>-2.0833333333333332E-2</v>
      </c>
      <c r="U54" s="24">
        <f>SUM(H54,K54,N54,Q54,T54,V54)</f>
        <v>-0.41666666666666663</v>
      </c>
      <c r="V54" s="13"/>
    </row>
    <row r="55" spans="1:22" ht="18" hidden="1" customHeight="1">
      <c r="A55" s="6"/>
      <c r="B55" s="88" t="s">
        <v>25</v>
      </c>
      <c r="C55" s="21">
        <v>9</v>
      </c>
      <c r="D55" s="83" t="s">
        <v>26</v>
      </c>
      <c r="E55" s="17" t="s">
        <v>27</v>
      </c>
      <c r="F55" s="77">
        <v>0.35416666666666669</v>
      </c>
      <c r="G55" s="12">
        <v>0.41666666666666669</v>
      </c>
      <c r="H55" s="11">
        <f>G55-F55</f>
        <v>6.25E-2</v>
      </c>
      <c r="I55" s="9">
        <f>G55</f>
        <v>0.41666666666666669</v>
      </c>
      <c r="J55" s="12"/>
      <c r="K55" s="11">
        <f>J55-I55</f>
        <v>-0.41666666666666669</v>
      </c>
      <c r="L55" s="9">
        <f>J55+"00:30:00"</f>
        <v>2.0833333333333332E-2</v>
      </c>
      <c r="M55" s="12"/>
      <c r="N55" s="11">
        <f>M55-L55</f>
        <v>-2.0833333333333332E-2</v>
      </c>
      <c r="O55" s="9">
        <f>M55+"00:30:00"</f>
        <v>2.0833333333333332E-2</v>
      </c>
      <c r="P55" s="12"/>
      <c r="Q55" s="11">
        <f>P55-O55</f>
        <v>-2.0833333333333332E-2</v>
      </c>
      <c r="R55" s="9">
        <f>P55+"00:30:00"</f>
        <v>2.0833333333333332E-2</v>
      </c>
      <c r="S55" s="12"/>
      <c r="T55" s="11">
        <f>S55-R55</f>
        <v>-2.0833333333333332E-2</v>
      </c>
      <c r="U55" s="24">
        <f>SUM(H55,K55,N55,Q55,T55,V55)</f>
        <v>-0.41666666666666663</v>
      </c>
      <c r="V55" s="13"/>
    </row>
    <row r="56" spans="1:22" ht="18" hidden="1" customHeight="1">
      <c r="A56" s="6"/>
      <c r="B56" s="88" t="s">
        <v>25</v>
      </c>
      <c r="C56" s="21">
        <v>10</v>
      </c>
      <c r="D56" s="82" t="s">
        <v>28</v>
      </c>
      <c r="E56" s="17" t="s">
        <v>29</v>
      </c>
      <c r="F56" s="77">
        <v>0.35416666666666669</v>
      </c>
      <c r="G56" s="12">
        <v>0.41666666666666669</v>
      </c>
      <c r="H56" s="11">
        <f>G56-F56</f>
        <v>6.25E-2</v>
      </c>
      <c r="I56" s="9">
        <f>G56</f>
        <v>0.41666666666666669</v>
      </c>
      <c r="J56" s="12"/>
      <c r="K56" s="11">
        <f>J56-I56</f>
        <v>-0.41666666666666669</v>
      </c>
      <c r="L56" s="9">
        <f>J56+"00:30:00"</f>
        <v>2.0833333333333332E-2</v>
      </c>
      <c r="M56" s="12"/>
      <c r="N56" s="11">
        <f>M56-L56</f>
        <v>-2.0833333333333332E-2</v>
      </c>
      <c r="O56" s="9">
        <f>M56+"00:30:00"</f>
        <v>2.0833333333333332E-2</v>
      </c>
      <c r="P56" s="12"/>
      <c r="Q56" s="11">
        <f>P56-O56</f>
        <v>-2.0833333333333332E-2</v>
      </c>
      <c r="R56" s="9">
        <f>P56+"00:30:00"</f>
        <v>2.0833333333333332E-2</v>
      </c>
      <c r="S56" s="12"/>
      <c r="T56" s="11">
        <f>S56-R56</f>
        <v>-2.0833333333333332E-2</v>
      </c>
      <c r="U56" s="24">
        <f>SUM(H56,K56,N56,Q56,T56,V56)</f>
        <v>-0.41666666666666663</v>
      </c>
      <c r="V56" s="13"/>
    </row>
    <row r="57" spans="1:22" ht="18" hidden="1" customHeight="1">
      <c r="A57" s="6"/>
      <c r="B57" s="88" t="s">
        <v>25</v>
      </c>
      <c r="C57" s="21">
        <v>11</v>
      </c>
      <c r="D57" s="90" t="s">
        <v>30</v>
      </c>
      <c r="E57" s="17" t="s">
        <v>31</v>
      </c>
      <c r="F57" s="77">
        <v>0.35416666666666669</v>
      </c>
      <c r="G57" s="12">
        <v>0.41666666666666669</v>
      </c>
      <c r="H57" s="11">
        <f>G57-F57</f>
        <v>6.25E-2</v>
      </c>
      <c r="I57" s="9">
        <f>G57</f>
        <v>0.41666666666666669</v>
      </c>
      <c r="J57" s="12"/>
      <c r="K57" s="11">
        <f>J57-I57</f>
        <v>-0.41666666666666669</v>
      </c>
      <c r="L57" s="9">
        <f>J57+"00:30:00"</f>
        <v>2.0833333333333332E-2</v>
      </c>
      <c r="M57" s="12"/>
      <c r="N57" s="11">
        <f>M57-L57</f>
        <v>-2.0833333333333332E-2</v>
      </c>
      <c r="O57" s="9">
        <f>M57+"00:30:00"</f>
        <v>2.0833333333333332E-2</v>
      </c>
      <c r="P57" s="12"/>
      <c r="Q57" s="11">
        <f>P57-O57</f>
        <v>-2.0833333333333332E-2</v>
      </c>
      <c r="R57" s="9">
        <f>P57+"00:30:00"</f>
        <v>2.0833333333333332E-2</v>
      </c>
      <c r="S57" s="12"/>
      <c r="T57" s="11">
        <f>S57-R57</f>
        <v>-2.0833333333333332E-2</v>
      </c>
      <c r="U57" s="24">
        <f>SUM(H57,K57,N57,Q57,T57,V57)</f>
        <v>-0.41666666666666663</v>
      </c>
      <c r="V57" s="13"/>
    </row>
    <row r="58" spans="1:22" ht="18" hidden="1" customHeight="1">
      <c r="A58" s="6"/>
      <c r="B58" s="88" t="s">
        <v>25</v>
      </c>
      <c r="C58" s="21">
        <v>12</v>
      </c>
      <c r="D58" s="82" t="s">
        <v>32</v>
      </c>
      <c r="E58" s="17" t="s">
        <v>33</v>
      </c>
      <c r="F58" s="77">
        <v>0.35416666666666669</v>
      </c>
      <c r="G58" s="12">
        <v>0.41666666666666669</v>
      </c>
      <c r="H58" s="11">
        <f>G58-F58</f>
        <v>6.25E-2</v>
      </c>
      <c r="I58" s="9">
        <f>G58</f>
        <v>0.41666666666666669</v>
      </c>
      <c r="J58" s="12"/>
      <c r="K58" s="11">
        <f>J58-I58</f>
        <v>-0.41666666666666669</v>
      </c>
      <c r="L58" s="9">
        <f>J58+"00:30:00"</f>
        <v>2.0833333333333332E-2</v>
      </c>
      <c r="M58" s="12"/>
      <c r="N58" s="11">
        <f>M58-L58</f>
        <v>-2.0833333333333332E-2</v>
      </c>
      <c r="O58" s="9">
        <f>M58+"00:30:00"</f>
        <v>2.0833333333333332E-2</v>
      </c>
      <c r="P58" s="12"/>
      <c r="Q58" s="11">
        <f>P58-O58</f>
        <v>-2.0833333333333332E-2</v>
      </c>
      <c r="R58" s="9">
        <f>P58+"00:30:00"</f>
        <v>2.0833333333333332E-2</v>
      </c>
      <c r="S58" s="12"/>
      <c r="T58" s="11">
        <f>S58-R58</f>
        <v>-2.0833333333333332E-2</v>
      </c>
      <c r="U58" s="24">
        <f>SUM(H58,K58,N58,Q58,T58,V58)</f>
        <v>-0.41666666666666663</v>
      </c>
      <c r="V58" s="13"/>
    </row>
    <row r="59" spans="1:22" ht="18" hidden="1" customHeight="1">
      <c r="A59" s="6"/>
      <c r="B59" s="88" t="s">
        <v>34</v>
      </c>
      <c r="C59" s="21">
        <v>13</v>
      </c>
      <c r="D59" s="90" t="s">
        <v>35</v>
      </c>
      <c r="E59" s="17" t="s">
        <v>36</v>
      </c>
      <c r="F59" s="77">
        <v>0.35416666666666669</v>
      </c>
      <c r="G59" s="12">
        <v>0.41666666666666669</v>
      </c>
      <c r="H59" s="11">
        <f>G59-F59</f>
        <v>6.25E-2</v>
      </c>
      <c r="I59" s="9">
        <f>G59</f>
        <v>0.41666666666666669</v>
      </c>
      <c r="J59" s="12"/>
      <c r="K59" s="11">
        <f>J59-I59</f>
        <v>-0.41666666666666669</v>
      </c>
      <c r="L59" s="9">
        <f>J59+"00:30:00"</f>
        <v>2.0833333333333332E-2</v>
      </c>
      <c r="M59" s="12"/>
      <c r="N59" s="11">
        <f>M59-L59</f>
        <v>-2.0833333333333332E-2</v>
      </c>
      <c r="O59" s="9">
        <f>M59+"00:30:00"</f>
        <v>2.0833333333333332E-2</v>
      </c>
      <c r="P59" s="12"/>
      <c r="Q59" s="11">
        <f>P59-O59</f>
        <v>-2.0833333333333332E-2</v>
      </c>
      <c r="R59" s="9">
        <f>P59+"00:30:00"</f>
        <v>2.0833333333333332E-2</v>
      </c>
      <c r="S59" s="12"/>
      <c r="T59" s="11">
        <f>S59-R59</f>
        <v>-2.0833333333333332E-2</v>
      </c>
      <c r="U59" s="24">
        <f>SUM(H59,K59,N59,Q59,T59,V59)</f>
        <v>-0.41666666666666663</v>
      </c>
      <c r="V59" s="13"/>
    </row>
    <row r="60" spans="1:22" ht="18" hidden="1" customHeight="1">
      <c r="A60" s="6"/>
      <c r="B60" s="88" t="s">
        <v>34</v>
      </c>
      <c r="C60" s="21">
        <v>14</v>
      </c>
      <c r="D60" s="90" t="s">
        <v>37</v>
      </c>
      <c r="E60" s="17" t="s">
        <v>38</v>
      </c>
      <c r="F60" s="77">
        <v>0.35416666666666669</v>
      </c>
      <c r="G60" s="12">
        <v>0.41666666666666669</v>
      </c>
      <c r="H60" s="11">
        <f>G60-F60</f>
        <v>6.25E-2</v>
      </c>
      <c r="I60" s="9">
        <f>G60</f>
        <v>0.41666666666666669</v>
      </c>
      <c r="J60" s="12"/>
      <c r="K60" s="11">
        <f>J60-I60</f>
        <v>-0.41666666666666669</v>
      </c>
      <c r="L60" s="9">
        <f>J60+"00:30:00"</f>
        <v>2.0833333333333332E-2</v>
      </c>
      <c r="M60" s="12"/>
      <c r="N60" s="11">
        <f>M60-L60</f>
        <v>-2.0833333333333332E-2</v>
      </c>
      <c r="O60" s="9">
        <f>M60+"00:30:00"</f>
        <v>2.0833333333333332E-2</v>
      </c>
      <c r="P60" s="12"/>
      <c r="Q60" s="11">
        <f>P60-O60</f>
        <v>-2.0833333333333332E-2</v>
      </c>
      <c r="R60" s="9">
        <f>P60+"00:30:00"</f>
        <v>2.0833333333333332E-2</v>
      </c>
      <c r="S60" s="12"/>
      <c r="T60" s="11">
        <f>S60-R60</f>
        <v>-2.0833333333333332E-2</v>
      </c>
      <c r="U60" s="24">
        <f>SUM(H60,K60,N60,Q60,T60,V60)</f>
        <v>-0.41666666666666663</v>
      </c>
      <c r="V60" s="13"/>
    </row>
    <row r="61" spans="1:22" ht="18" hidden="1" customHeight="1">
      <c r="A61" s="6"/>
      <c r="B61" s="88" t="s">
        <v>34</v>
      </c>
      <c r="C61" s="21">
        <v>15</v>
      </c>
      <c r="D61" s="90" t="s">
        <v>39</v>
      </c>
      <c r="E61" s="17" t="s">
        <v>40</v>
      </c>
      <c r="F61" s="77">
        <v>0.35416666666666669</v>
      </c>
      <c r="G61" s="12">
        <v>0.41666666666666669</v>
      </c>
      <c r="H61" s="11">
        <f>G61-F61</f>
        <v>6.25E-2</v>
      </c>
      <c r="I61" s="9">
        <f>G61</f>
        <v>0.41666666666666669</v>
      </c>
      <c r="J61" s="12"/>
      <c r="K61" s="11">
        <f>J61-I61</f>
        <v>-0.41666666666666669</v>
      </c>
      <c r="L61" s="9">
        <f>J61+"00:30:00"</f>
        <v>2.0833333333333332E-2</v>
      </c>
      <c r="M61" s="12"/>
      <c r="N61" s="11">
        <f>M61-L61</f>
        <v>-2.0833333333333332E-2</v>
      </c>
      <c r="O61" s="9">
        <f>M61+"00:30:00"</f>
        <v>2.0833333333333332E-2</v>
      </c>
      <c r="P61" s="12"/>
      <c r="Q61" s="11">
        <f>P61-O61</f>
        <v>-2.0833333333333332E-2</v>
      </c>
      <c r="R61" s="9">
        <f>P61+"00:30:00"</f>
        <v>2.0833333333333332E-2</v>
      </c>
      <c r="S61" s="12"/>
      <c r="T61" s="11">
        <f>S61-R61</f>
        <v>-2.0833333333333332E-2</v>
      </c>
      <c r="U61" s="24">
        <f>SUM(H61,K61,N61,Q61,T61,V61)</f>
        <v>-0.41666666666666663</v>
      </c>
      <c r="V61" s="13"/>
    </row>
    <row r="62" spans="1:22" ht="18" hidden="1" customHeight="1">
      <c r="A62" s="6"/>
      <c r="B62" s="88" t="s">
        <v>34</v>
      </c>
      <c r="C62" s="21">
        <v>16</v>
      </c>
      <c r="D62" s="90" t="s">
        <v>41</v>
      </c>
      <c r="E62" s="17" t="s">
        <v>42</v>
      </c>
      <c r="F62" s="77">
        <v>0.35416666666666669</v>
      </c>
      <c r="G62" s="12">
        <v>0.41666666666666669</v>
      </c>
      <c r="H62" s="11">
        <f>G62-F62</f>
        <v>6.25E-2</v>
      </c>
      <c r="I62" s="9">
        <f>G62</f>
        <v>0.41666666666666669</v>
      </c>
      <c r="J62" s="12"/>
      <c r="K62" s="11">
        <f>J62-I62</f>
        <v>-0.41666666666666669</v>
      </c>
      <c r="L62" s="9">
        <f>J62+"00:30:00"</f>
        <v>2.0833333333333332E-2</v>
      </c>
      <c r="M62" s="12"/>
      <c r="N62" s="11">
        <f>M62-L62</f>
        <v>-2.0833333333333332E-2</v>
      </c>
      <c r="O62" s="9">
        <f>M62+"00:30:00"</f>
        <v>2.0833333333333332E-2</v>
      </c>
      <c r="P62" s="12"/>
      <c r="Q62" s="11">
        <f>P62-O62</f>
        <v>-2.0833333333333332E-2</v>
      </c>
      <c r="R62" s="9">
        <f>P62+"00:30:00"</f>
        <v>2.0833333333333332E-2</v>
      </c>
      <c r="S62" s="12"/>
      <c r="T62" s="11">
        <f>S62-R62</f>
        <v>-2.0833333333333332E-2</v>
      </c>
      <c r="U62" s="24">
        <f>SUM(H62,K62,N62,Q62,T62,V62)</f>
        <v>-0.41666666666666663</v>
      </c>
      <c r="V62" s="13"/>
    </row>
    <row r="63" spans="1:22" ht="18" hidden="1" customHeight="1">
      <c r="A63" s="6"/>
      <c r="B63" s="88" t="s">
        <v>43</v>
      </c>
      <c r="C63" s="21">
        <v>18</v>
      </c>
      <c r="D63" s="82" t="s">
        <v>46</v>
      </c>
      <c r="E63" s="17" t="s">
        <v>47</v>
      </c>
      <c r="F63" s="77">
        <v>0.35416666666666669</v>
      </c>
      <c r="G63" s="12">
        <v>0.41666666666666669</v>
      </c>
      <c r="H63" s="11">
        <f>G63-F63</f>
        <v>6.25E-2</v>
      </c>
      <c r="I63" s="9">
        <f>G63</f>
        <v>0.41666666666666669</v>
      </c>
      <c r="J63" s="12"/>
      <c r="K63" s="11">
        <f>J63-I63</f>
        <v>-0.41666666666666669</v>
      </c>
      <c r="L63" s="9">
        <f>J63+"00:30:00"</f>
        <v>2.0833333333333332E-2</v>
      </c>
      <c r="M63" s="12"/>
      <c r="N63" s="11">
        <f>M63-L63</f>
        <v>-2.0833333333333332E-2</v>
      </c>
      <c r="O63" s="9">
        <f>M63+"00:30:00"</f>
        <v>2.0833333333333332E-2</v>
      </c>
      <c r="P63" s="12"/>
      <c r="Q63" s="11">
        <f>P63-O63</f>
        <v>-2.0833333333333332E-2</v>
      </c>
      <c r="R63" s="9">
        <f>P63+"00:30:00"</f>
        <v>2.0833333333333332E-2</v>
      </c>
      <c r="S63" s="12"/>
      <c r="T63" s="11">
        <f>S63-R63</f>
        <v>-2.0833333333333332E-2</v>
      </c>
      <c r="U63" s="24">
        <f>SUM(H63,K63,N63,Q63,T63,V63)</f>
        <v>-0.41666666666666663</v>
      </c>
      <c r="V63" s="13"/>
    </row>
    <row r="64" spans="1:22" ht="18" hidden="1" customHeight="1">
      <c r="A64" s="6"/>
      <c r="B64" s="88" t="s">
        <v>52</v>
      </c>
      <c r="C64" s="78">
        <v>23</v>
      </c>
      <c r="D64" s="82" t="s">
        <v>57</v>
      </c>
      <c r="E64" s="17" t="s">
        <v>58</v>
      </c>
      <c r="F64" s="77">
        <v>0.35416666666666669</v>
      </c>
      <c r="G64" s="12">
        <v>0.41666666666666669</v>
      </c>
      <c r="H64" s="11">
        <f>G64-F64</f>
        <v>6.25E-2</v>
      </c>
      <c r="I64" s="9">
        <f>G64</f>
        <v>0.41666666666666669</v>
      </c>
      <c r="J64" s="12"/>
      <c r="K64" s="11">
        <f>J64-I64</f>
        <v>-0.41666666666666669</v>
      </c>
      <c r="L64" s="9">
        <f>J64+"00:30:00"</f>
        <v>2.0833333333333332E-2</v>
      </c>
      <c r="M64" s="12"/>
      <c r="N64" s="11">
        <f>M64-L64</f>
        <v>-2.0833333333333332E-2</v>
      </c>
      <c r="O64" s="9">
        <f>M64+"00:30:00"</f>
        <v>2.0833333333333332E-2</v>
      </c>
      <c r="P64" s="12"/>
      <c r="Q64" s="11">
        <f>P64-O64</f>
        <v>-2.0833333333333332E-2</v>
      </c>
      <c r="R64" s="9">
        <f>P64+"00:30:00"</f>
        <v>2.0833333333333332E-2</v>
      </c>
      <c r="S64" s="12"/>
      <c r="T64" s="11">
        <f>S64-R64</f>
        <v>-2.0833333333333332E-2</v>
      </c>
      <c r="U64" s="24">
        <f>SUM(H64,K64,N64,Q64,T64,V64)</f>
        <v>-0.41666666666666663</v>
      </c>
      <c r="V64" s="13"/>
    </row>
    <row r="65" spans="1:22" ht="18" hidden="1" customHeight="1">
      <c r="A65" s="6"/>
      <c r="B65" s="88" t="s">
        <v>59</v>
      </c>
      <c r="C65" s="21">
        <v>25</v>
      </c>
      <c r="D65" s="82" t="s">
        <v>62</v>
      </c>
      <c r="E65" s="17" t="s">
        <v>63</v>
      </c>
      <c r="F65" s="77">
        <v>0.35416666666666669</v>
      </c>
      <c r="G65" s="12">
        <v>0.41666666666666669</v>
      </c>
      <c r="H65" s="11">
        <f>G65-F65</f>
        <v>6.25E-2</v>
      </c>
      <c r="I65" s="9">
        <f>G65</f>
        <v>0.41666666666666669</v>
      </c>
      <c r="J65" s="12"/>
      <c r="K65" s="11">
        <f>J65-I65</f>
        <v>-0.41666666666666669</v>
      </c>
      <c r="L65" s="9">
        <f>J65+"00:30:00"</f>
        <v>2.0833333333333332E-2</v>
      </c>
      <c r="M65" s="12"/>
      <c r="N65" s="11">
        <f>M65-L65</f>
        <v>-2.0833333333333332E-2</v>
      </c>
      <c r="O65" s="9">
        <f>M65+"00:30:00"</f>
        <v>2.0833333333333332E-2</v>
      </c>
      <c r="P65" s="12"/>
      <c r="Q65" s="11">
        <f>P65-O65</f>
        <v>-2.0833333333333332E-2</v>
      </c>
      <c r="R65" s="9">
        <f>P65+"00:30:00"</f>
        <v>2.0833333333333332E-2</v>
      </c>
      <c r="S65" s="12"/>
      <c r="T65" s="11">
        <f>S65-R65</f>
        <v>-2.0833333333333332E-2</v>
      </c>
      <c r="U65" s="24">
        <f>SUM(H65,K65,N65,Q65,T65,V65)</f>
        <v>-0.41666666666666663</v>
      </c>
      <c r="V65" s="13"/>
    </row>
    <row r="66" spans="1:22" ht="18" hidden="1" customHeight="1">
      <c r="A66" s="6"/>
      <c r="B66" s="88" t="s">
        <v>59</v>
      </c>
      <c r="C66" s="78">
        <v>26</v>
      </c>
      <c r="D66" s="81" t="s">
        <v>64</v>
      </c>
      <c r="E66" s="17" t="s">
        <v>65</v>
      </c>
      <c r="F66" s="77">
        <v>0.35416666666666669</v>
      </c>
      <c r="G66" s="12">
        <v>0.41666666666666669</v>
      </c>
      <c r="H66" s="11">
        <f>G66-F66</f>
        <v>6.25E-2</v>
      </c>
      <c r="I66" s="9">
        <f>G66</f>
        <v>0.41666666666666669</v>
      </c>
      <c r="J66" s="12"/>
      <c r="K66" s="11">
        <f>J66-I66</f>
        <v>-0.41666666666666669</v>
      </c>
      <c r="L66" s="9">
        <f>J66+"00:30:00"</f>
        <v>2.0833333333333332E-2</v>
      </c>
      <c r="M66" s="12"/>
      <c r="N66" s="11">
        <f>M66-L66</f>
        <v>-2.0833333333333332E-2</v>
      </c>
      <c r="O66" s="9">
        <f>M66+"00:30:00"</f>
        <v>2.0833333333333332E-2</v>
      </c>
      <c r="P66" s="12"/>
      <c r="Q66" s="11">
        <f>P66-O66</f>
        <v>-2.0833333333333332E-2</v>
      </c>
      <c r="R66" s="9">
        <f>P66+"00:30:00"</f>
        <v>2.0833333333333332E-2</v>
      </c>
      <c r="S66" s="12"/>
      <c r="T66" s="11">
        <f>S66-R66</f>
        <v>-2.0833333333333332E-2</v>
      </c>
      <c r="U66" s="24">
        <f>SUM(H66,K66,N66,Q66,T66,V66)</f>
        <v>-0.41666666666666663</v>
      </c>
      <c r="V66" s="13"/>
    </row>
    <row r="67" spans="1:22" ht="18" hidden="1" customHeight="1">
      <c r="A67" s="6"/>
      <c r="B67" s="88" t="s">
        <v>66</v>
      </c>
      <c r="C67" s="21">
        <v>27</v>
      </c>
      <c r="D67" s="82" t="s">
        <v>67</v>
      </c>
      <c r="E67" s="17" t="s">
        <v>3</v>
      </c>
      <c r="F67" s="77">
        <v>0.35416666666666669</v>
      </c>
      <c r="G67" s="12">
        <v>0.41666666666666669</v>
      </c>
      <c r="H67" s="11">
        <f>G67-F67</f>
        <v>6.25E-2</v>
      </c>
      <c r="I67" s="9">
        <f>G67</f>
        <v>0.41666666666666669</v>
      </c>
      <c r="J67" s="12"/>
      <c r="K67" s="11">
        <f>J67-I67</f>
        <v>-0.41666666666666669</v>
      </c>
      <c r="L67" s="9">
        <f>J67+"00:30:00"</f>
        <v>2.0833333333333332E-2</v>
      </c>
      <c r="M67" s="12"/>
      <c r="N67" s="11">
        <f>M67-L67</f>
        <v>-2.0833333333333332E-2</v>
      </c>
      <c r="O67" s="9">
        <f>M67+"00:30:00"</f>
        <v>2.0833333333333332E-2</v>
      </c>
      <c r="P67" s="12"/>
      <c r="Q67" s="11">
        <f>P67-O67</f>
        <v>-2.0833333333333332E-2</v>
      </c>
      <c r="R67" s="9">
        <f>P67+"00:30:00"</f>
        <v>2.0833333333333332E-2</v>
      </c>
      <c r="S67" s="12"/>
      <c r="T67" s="11">
        <f>S67-R67</f>
        <v>-2.0833333333333332E-2</v>
      </c>
      <c r="U67" s="24">
        <f>SUM(H67,K67,N67,Q67,T67,V67)</f>
        <v>-0.41666666666666663</v>
      </c>
      <c r="V67" s="13"/>
    </row>
    <row r="68" spans="1:22" ht="18" hidden="1" customHeight="1">
      <c r="A68" s="6"/>
      <c r="B68" s="88" t="s">
        <v>66</v>
      </c>
      <c r="C68" s="21">
        <v>28</v>
      </c>
      <c r="D68" s="82" t="s">
        <v>68</v>
      </c>
      <c r="E68" s="17" t="s">
        <v>2</v>
      </c>
      <c r="F68" s="77">
        <v>0.35416666666666669</v>
      </c>
      <c r="G68" s="12">
        <v>0.41666666666666669</v>
      </c>
      <c r="H68" s="11">
        <f>G68-F68</f>
        <v>6.25E-2</v>
      </c>
      <c r="I68" s="9">
        <f>G68</f>
        <v>0.41666666666666669</v>
      </c>
      <c r="J68" s="12"/>
      <c r="K68" s="11">
        <f>J68-I68</f>
        <v>-0.41666666666666669</v>
      </c>
      <c r="L68" s="9">
        <f>J68+"00:30:00"</f>
        <v>2.0833333333333332E-2</v>
      </c>
      <c r="M68" s="12"/>
      <c r="N68" s="11">
        <f>M68-L68</f>
        <v>-2.0833333333333332E-2</v>
      </c>
      <c r="O68" s="9">
        <f>M68+"00:30:00"</f>
        <v>2.0833333333333332E-2</v>
      </c>
      <c r="P68" s="12"/>
      <c r="Q68" s="11">
        <f>P68-O68</f>
        <v>-2.0833333333333332E-2</v>
      </c>
      <c r="R68" s="9">
        <f>P68+"00:30:00"</f>
        <v>2.0833333333333332E-2</v>
      </c>
      <c r="S68" s="12"/>
      <c r="T68" s="11">
        <f>S68-R68</f>
        <v>-2.0833333333333332E-2</v>
      </c>
      <c r="U68" s="24">
        <f>SUM(H68,K68,N68,Q68,T68,V68)</f>
        <v>-0.41666666666666663</v>
      </c>
      <c r="V68" s="13"/>
    </row>
    <row r="69" spans="1:22" ht="18" hidden="1" customHeight="1">
      <c r="A69" s="6"/>
      <c r="B69" s="88" t="s">
        <v>66</v>
      </c>
      <c r="C69" s="21">
        <v>32</v>
      </c>
      <c r="D69" s="90" t="s">
        <v>275</v>
      </c>
      <c r="E69" s="17" t="s">
        <v>1</v>
      </c>
      <c r="F69" s="77">
        <v>0.35416666666666669</v>
      </c>
      <c r="G69" s="12">
        <v>0.41666666666666669</v>
      </c>
      <c r="H69" s="11">
        <f>G69-F69</f>
        <v>6.25E-2</v>
      </c>
      <c r="I69" s="9">
        <f>G69</f>
        <v>0.41666666666666669</v>
      </c>
      <c r="J69" s="12"/>
      <c r="K69" s="11">
        <f>J69-I69</f>
        <v>-0.41666666666666669</v>
      </c>
      <c r="L69" s="9">
        <f>J69+"00:30:00"</f>
        <v>2.0833333333333332E-2</v>
      </c>
      <c r="M69" s="12"/>
      <c r="N69" s="11">
        <f>M69-L69</f>
        <v>-2.0833333333333332E-2</v>
      </c>
      <c r="O69" s="9">
        <f>M69+"00:30:00"</f>
        <v>2.0833333333333332E-2</v>
      </c>
      <c r="P69" s="12"/>
      <c r="Q69" s="11">
        <f>P69-O69</f>
        <v>-2.0833333333333332E-2</v>
      </c>
      <c r="R69" s="9">
        <f>P69+"00:30:00"</f>
        <v>2.0833333333333332E-2</v>
      </c>
      <c r="S69" s="12"/>
      <c r="T69" s="11">
        <f>S69-R69</f>
        <v>-2.0833333333333332E-2</v>
      </c>
      <c r="U69" s="24">
        <f>SUM(H69,K69,N69,Q69,T69,V69)</f>
        <v>-0.41666666666666663</v>
      </c>
      <c r="V69" s="13"/>
    </row>
    <row r="70" spans="1:22" ht="18" hidden="1" customHeight="1">
      <c r="A70" s="6"/>
      <c r="B70" s="88" t="s">
        <v>77</v>
      </c>
      <c r="C70" s="21">
        <v>34</v>
      </c>
      <c r="D70" s="82" t="s">
        <v>80</v>
      </c>
      <c r="E70" s="17" t="s">
        <v>81</v>
      </c>
      <c r="F70" s="77">
        <v>0.35416666666666669</v>
      </c>
      <c r="G70" s="12">
        <v>0.41666666666666669</v>
      </c>
      <c r="H70" s="11">
        <f>G70-F70</f>
        <v>6.25E-2</v>
      </c>
      <c r="I70" s="9">
        <f>G70</f>
        <v>0.41666666666666669</v>
      </c>
      <c r="J70" s="12"/>
      <c r="K70" s="11">
        <f>J70-I70</f>
        <v>-0.41666666666666669</v>
      </c>
      <c r="L70" s="9">
        <f>J70+"00:30:00"</f>
        <v>2.0833333333333332E-2</v>
      </c>
      <c r="M70" s="12"/>
      <c r="N70" s="11">
        <f>M70-L70</f>
        <v>-2.0833333333333332E-2</v>
      </c>
      <c r="O70" s="9">
        <f>M70+"00:30:00"</f>
        <v>2.0833333333333332E-2</v>
      </c>
      <c r="P70" s="12"/>
      <c r="Q70" s="11">
        <f>P70-O70</f>
        <v>-2.0833333333333332E-2</v>
      </c>
      <c r="R70" s="9">
        <f>P70+"00:30:00"</f>
        <v>2.0833333333333332E-2</v>
      </c>
      <c r="S70" s="12"/>
      <c r="T70" s="11">
        <f>S70-R70</f>
        <v>-2.0833333333333332E-2</v>
      </c>
      <c r="U70" s="24">
        <f>SUM(H70,K70,N70,Q70,T70,V70)</f>
        <v>-0.41666666666666663</v>
      </c>
      <c r="V70" s="13"/>
    </row>
    <row r="71" spans="1:22" ht="18" hidden="1" customHeight="1">
      <c r="A71" s="6"/>
      <c r="B71" s="88" t="s">
        <v>77</v>
      </c>
      <c r="C71" s="21">
        <v>35</v>
      </c>
      <c r="D71" s="82" t="s">
        <v>82</v>
      </c>
      <c r="E71" s="17" t="s">
        <v>83</v>
      </c>
      <c r="F71" s="77">
        <v>0.35416666666666669</v>
      </c>
      <c r="G71" s="12">
        <v>0.41666666666666669</v>
      </c>
      <c r="H71" s="11">
        <f>G71-F71</f>
        <v>6.25E-2</v>
      </c>
      <c r="I71" s="9">
        <f>G71</f>
        <v>0.41666666666666669</v>
      </c>
      <c r="J71" s="12"/>
      <c r="K71" s="11">
        <f>J71-I71</f>
        <v>-0.41666666666666669</v>
      </c>
      <c r="L71" s="9">
        <f>J71+"00:30:00"</f>
        <v>2.0833333333333332E-2</v>
      </c>
      <c r="M71" s="12"/>
      <c r="N71" s="11">
        <f>M71-L71</f>
        <v>-2.0833333333333332E-2</v>
      </c>
      <c r="O71" s="9">
        <f>M71+"00:30:00"</f>
        <v>2.0833333333333332E-2</v>
      </c>
      <c r="P71" s="12"/>
      <c r="Q71" s="11">
        <f>P71-O71</f>
        <v>-2.0833333333333332E-2</v>
      </c>
      <c r="R71" s="9">
        <f>P71+"00:30:00"</f>
        <v>2.0833333333333332E-2</v>
      </c>
      <c r="S71" s="12"/>
      <c r="T71" s="11">
        <f>S71-R71</f>
        <v>-2.0833333333333332E-2</v>
      </c>
      <c r="U71" s="24">
        <f>SUM(H71,K71,N71,Q71,T71,V71)</f>
        <v>-0.41666666666666663</v>
      </c>
      <c r="V71" s="13"/>
    </row>
    <row r="72" spans="1:22" ht="18" hidden="1" customHeight="1">
      <c r="A72" s="6"/>
      <c r="B72" s="88" t="s">
        <v>86</v>
      </c>
      <c r="C72" s="21">
        <v>37</v>
      </c>
      <c r="D72" s="82" t="s">
        <v>87</v>
      </c>
      <c r="E72" s="17" t="s">
        <v>88</v>
      </c>
      <c r="F72" s="77">
        <v>0.35416666666666669</v>
      </c>
      <c r="G72" s="12">
        <v>0.41666666666666669</v>
      </c>
      <c r="H72" s="11">
        <f>G72-F72</f>
        <v>6.25E-2</v>
      </c>
      <c r="I72" s="9">
        <f>G72</f>
        <v>0.41666666666666669</v>
      </c>
      <c r="J72" s="12"/>
      <c r="K72" s="11">
        <f>J72-I72</f>
        <v>-0.41666666666666669</v>
      </c>
      <c r="L72" s="9">
        <f>J72+"00:30:00"</f>
        <v>2.0833333333333332E-2</v>
      </c>
      <c r="M72" s="12"/>
      <c r="N72" s="11">
        <f>M72-L72</f>
        <v>-2.0833333333333332E-2</v>
      </c>
      <c r="O72" s="9">
        <f>M72+"00:30:00"</f>
        <v>2.0833333333333332E-2</v>
      </c>
      <c r="P72" s="12"/>
      <c r="Q72" s="11">
        <f>P72-O72</f>
        <v>-2.0833333333333332E-2</v>
      </c>
      <c r="R72" s="9">
        <f>P72+"00:30:00"</f>
        <v>2.0833333333333332E-2</v>
      </c>
      <c r="S72" s="12"/>
      <c r="T72" s="11">
        <f>S72-R72</f>
        <v>-2.0833333333333332E-2</v>
      </c>
      <c r="U72" s="24">
        <f>SUM(H72,K72,N72,Q72,T72,V72)</f>
        <v>-0.41666666666666663</v>
      </c>
      <c r="V72" s="13"/>
    </row>
    <row r="73" spans="1:22" ht="18" hidden="1" customHeight="1">
      <c r="A73" s="6"/>
      <c r="B73" s="88" t="s">
        <v>52</v>
      </c>
      <c r="C73" s="21">
        <v>38</v>
      </c>
      <c r="D73" s="90" t="s">
        <v>89</v>
      </c>
      <c r="E73" s="17" t="s">
        <v>90</v>
      </c>
      <c r="F73" s="77">
        <v>0.35416666666666669</v>
      </c>
      <c r="G73" s="12">
        <v>0.41666666666666669</v>
      </c>
      <c r="H73" s="11">
        <f>G73-F73</f>
        <v>6.25E-2</v>
      </c>
      <c r="I73" s="9">
        <f>G73</f>
        <v>0.41666666666666669</v>
      </c>
      <c r="J73" s="12"/>
      <c r="K73" s="11">
        <f>J73-I73</f>
        <v>-0.41666666666666669</v>
      </c>
      <c r="L73" s="9">
        <f>J73+"00:30:00"</f>
        <v>2.0833333333333332E-2</v>
      </c>
      <c r="M73" s="12"/>
      <c r="N73" s="11">
        <f>M73-L73</f>
        <v>-2.0833333333333332E-2</v>
      </c>
      <c r="O73" s="9">
        <f>M73+"00:30:00"</f>
        <v>2.0833333333333332E-2</v>
      </c>
      <c r="P73" s="12"/>
      <c r="Q73" s="11">
        <f>P73-O73</f>
        <v>-2.0833333333333332E-2</v>
      </c>
      <c r="R73" s="9">
        <f>P73+"00:30:00"</f>
        <v>2.0833333333333332E-2</v>
      </c>
      <c r="S73" s="12"/>
      <c r="T73" s="11">
        <f>S73-R73</f>
        <v>-2.0833333333333332E-2</v>
      </c>
      <c r="U73" s="24">
        <f>SUM(H73,K73,N73,Q73,T73,V73)</f>
        <v>-0.41666666666666663</v>
      </c>
      <c r="V73" s="13"/>
    </row>
    <row r="74" spans="1:22" ht="18" hidden="1" customHeight="1">
      <c r="A74" s="6"/>
      <c r="B74" s="88" t="s">
        <v>93</v>
      </c>
      <c r="C74" s="21">
        <v>40</v>
      </c>
      <c r="D74" s="90" t="s">
        <v>94</v>
      </c>
      <c r="E74" s="17" t="s">
        <v>95</v>
      </c>
      <c r="F74" s="77">
        <v>0.35416666666666669</v>
      </c>
      <c r="G74" s="12">
        <v>0.41666666666666669</v>
      </c>
      <c r="H74" s="11">
        <f>G74-F74</f>
        <v>6.25E-2</v>
      </c>
      <c r="I74" s="9">
        <f>G74</f>
        <v>0.41666666666666669</v>
      </c>
      <c r="J74" s="12"/>
      <c r="K74" s="11">
        <f>J74-I74</f>
        <v>-0.41666666666666669</v>
      </c>
      <c r="L74" s="9">
        <f>J74+"00:30:00"</f>
        <v>2.0833333333333332E-2</v>
      </c>
      <c r="M74" s="12"/>
      <c r="N74" s="11">
        <f>M74-L74</f>
        <v>-2.0833333333333332E-2</v>
      </c>
      <c r="O74" s="9">
        <f>M74+"00:30:00"</f>
        <v>2.0833333333333332E-2</v>
      </c>
      <c r="P74" s="12"/>
      <c r="Q74" s="11">
        <f>P74-O74</f>
        <v>-2.0833333333333332E-2</v>
      </c>
      <c r="R74" s="9">
        <f>P74+"00:30:00"</f>
        <v>2.0833333333333332E-2</v>
      </c>
      <c r="S74" s="12"/>
      <c r="T74" s="11">
        <f>S74-R74</f>
        <v>-2.0833333333333332E-2</v>
      </c>
      <c r="U74" s="24">
        <f>SUM(H74,K74,N74,Q74,T74,V74)</f>
        <v>-0.41666666666666663</v>
      </c>
      <c r="V74" s="13"/>
    </row>
    <row r="75" spans="1:22" ht="18" hidden="1" customHeight="1">
      <c r="A75" s="6"/>
      <c r="B75" s="88" t="s">
        <v>93</v>
      </c>
      <c r="C75" s="21">
        <v>41</v>
      </c>
      <c r="D75" s="82" t="s">
        <v>96</v>
      </c>
      <c r="E75" s="17" t="s">
        <v>97</v>
      </c>
      <c r="F75" s="77">
        <v>0.35416666666666669</v>
      </c>
      <c r="G75" s="12">
        <v>0.41666666666666669</v>
      </c>
      <c r="H75" s="11">
        <f>G75-F75</f>
        <v>6.25E-2</v>
      </c>
      <c r="I75" s="9">
        <f>G75</f>
        <v>0.41666666666666669</v>
      </c>
      <c r="J75" s="12"/>
      <c r="K75" s="11">
        <f>J75-I75</f>
        <v>-0.41666666666666669</v>
      </c>
      <c r="L75" s="9">
        <f>J75+"00:30:00"</f>
        <v>2.0833333333333332E-2</v>
      </c>
      <c r="M75" s="12"/>
      <c r="N75" s="11">
        <f>M75-L75</f>
        <v>-2.0833333333333332E-2</v>
      </c>
      <c r="O75" s="9">
        <f>M75+"00:30:00"</f>
        <v>2.0833333333333332E-2</v>
      </c>
      <c r="P75" s="12"/>
      <c r="Q75" s="11">
        <f>P75-O75</f>
        <v>-2.0833333333333332E-2</v>
      </c>
      <c r="R75" s="9">
        <f>P75+"00:30:00"</f>
        <v>2.0833333333333332E-2</v>
      </c>
      <c r="S75" s="12"/>
      <c r="T75" s="11">
        <f>S75-R75</f>
        <v>-2.0833333333333332E-2</v>
      </c>
      <c r="U75" s="24">
        <f>SUM(H75,K75,N75,Q75,T75,V75)</f>
        <v>-0.41666666666666663</v>
      </c>
      <c r="V75" s="13"/>
    </row>
    <row r="76" spans="1:22" ht="18" hidden="1" customHeight="1">
      <c r="A76" s="6"/>
      <c r="B76" s="88" t="s">
        <v>93</v>
      </c>
      <c r="C76" s="80">
        <v>42</v>
      </c>
      <c r="D76" s="82" t="s">
        <v>98</v>
      </c>
      <c r="E76" s="17" t="s">
        <v>99</v>
      </c>
      <c r="F76" s="77">
        <v>0.35416666666666669</v>
      </c>
      <c r="G76" s="12">
        <v>0.41666666666666669</v>
      </c>
      <c r="H76" s="11">
        <f>G76-F76</f>
        <v>6.25E-2</v>
      </c>
      <c r="I76" s="9">
        <f>G76</f>
        <v>0.41666666666666669</v>
      </c>
      <c r="J76" s="12"/>
      <c r="K76" s="11">
        <f>J76-I76</f>
        <v>-0.41666666666666669</v>
      </c>
      <c r="L76" s="9">
        <f>J76+"00:30:00"</f>
        <v>2.0833333333333332E-2</v>
      </c>
      <c r="M76" s="12"/>
      <c r="N76" s="11">
        <f>M76-L76</f>
        <v>-2.0833333333333332E-2</v>
      </c>
      <c r="O76" s="9">
        <f>M76+"00:30:00"</f>
        <v>2.0833333333333332E-2</v>
      </c>
      <c r="P76" s="12"/>
      <c r="Q76" s="11">
        <f>P76-O76</f>
        <v>-2.0833333333333332E-2</v>
      </c>
      <c r="R76" s="9">
        <f>P76+"00:30:00"</f>
        <v>2.0833333333333332E-2</v>
      </c>
      <c r="S76" s="12"/>
      <c r="T76" s="11">
        <f>S76-R76</f>
        <v>-2.0833333333333332E-2</v>
      </c>
      <c r="U76" s="24">
        <f>SUM(H76,K76,N76,Q76,T76,V76)</f>
        <v>-0.41666666666666663</v>
      </c>
      <c r="V76" s="13"/>
    </row>
    <row r="77" spans="1:22" ht="18" hidden="1" customHeight="1">
      <c r="A77" s="6"/>
      <c r="B77" s="88" t="s">
        <v>102</v>
      </c>
      <c r="C77" s="21">
        <v>46</v>
      </c>
      <c r="D77" s="82" t="s">
        <v>105</v>
      </c>
      <c r="E77" s="17"/>
      <c r="F77" s="77">
        <v>0.35416666666666669</v>
      </c>
      <c r="G77" s="12">
        <v>0.41666666666666669</v>
      </c>
      <c r="H77" s="11">
        <f>G77-F77</f>
        <v>6.25E-2</v>
      </c>
      <c r="I77" s="9">
        <f>G77</f>
        <v>0.41666666666666669</v>
      </c>
      <c r="J77" s="12"/>
      <c r="K77" s="11">
        <f>J77-I77</f>
        <v>-0.41666666666666669</v>
      </c>
      <c r="L77" s="9">
        <f>J77+"00:30:00"</f>
        <v>2.0833333333333332E-2</v>
      </c>
      <c r="M77" s="12"/>
      <c r="N77" s="11">
        <f>M77-L77</f>
        <v>-2.0833333333333332E-2</v>
      </c>
      <c r="O77" s="9">
        <f>M77+"00:30:00"</f>
        <v>2.0833333333333332E-2</v>
      </c>
      <c r="P77" s="12"/>
      <c r="Q77" s="11">
        <f>P77-O77</f>
        <v>-2.0833333333333332E-2</v>
      </c>
      <c r="R77" s="9">
        <f>P77+"00:30:00"</f>
        <v>2.0833333333333332E-2</v>
      </c>
      <c r="S77" s="12"/>
      <c r="T77" s="11">
        <f>S77-R77</f>
        <v>-2.0833333333333332E-2</v>
      </c>
      <c r="U77" s="24">
        <f>SUM(H77,K77,N77,Q77,T77,V77)</f>
        <v>-0.41666666666666663</v>
      </c>
      <c r="V77" s="13"/>
    </row>
    <row r="78" spans="1:22" ht="18" hidden="1" customHeight="1">
      <c r="A78" s="6"/>
      <c r="B78" s="88" t="s">
        <v>102</v>
      </c>
      <c r="C78" s="21">
        <v>47</v>
      </c>
      <c r="D78" s="90" t="s">
        <v>8</v>
      </c>
      <c r="E78" s="17" t="s">
        <v>106</v>
      </c>
      <c r="F78" s="77">
        <v>0.35416666666666669</v>
      </c>
      <c r="G78" s="12">
        <v>0.41666666666666669</v>
      </c>
      <c r="H78" s="11">
        <f>G78-F78</f>
        <v>6.25E-2</v>
      </c>
      <c r="I78" s="9">
        <f>G78</f>
        <v>0.41666666666666669</v>
      </c>
      <c r="J78" s="12"/>
      <c r="K78" s="11">
        <f>J78-I78</f>
        <v>-0.41666666666666669</v>
      </c>
      <c r="L78" s="9">
        <f>J78+"00:30:00"</f>
        <v>2.0833333333333332E-2</v>
      </c>
      <c r="M78" s="12"/>
      <c r="N78" s="11">
        <f>M78-L78</f>
        <v>-2.0833333333333332E-2</v>
      </c>
      <c r="O78" s="9">
        <f>M78+"00:30:00"</f>
        <v>2.0833333333333332E-2</v>
      </c>
      <c r="P78" s="12"/>
      <c r="Q78" s="11">
        <f>P78-O78</f>
        <v>-2.0833333333333332E-2</v>
      </c>
      <c r="R78" s="9">
        <f>P78+"00:30:00"</f>
        <v>2.0833333333333332E-2</v>
      </c>
      <c r="S78" s="12"/>
      <c r="T78" s="11">
        <f>S78-R78</f>
        <v>-2.0833333333333332E-2</v>
      </c>
      <c r="U78" s="24">
        <f>SUM(H78,K78,N78,Q78,T78,V78)</f>
        <v>-0.41666666666666663</v>
      </c>
      <c r="V78" s="13"/>
    </row>
    <row r="79" spans="1:22" ht="18" customHeight="1">
      <c r="A79" s="133">
        <v>1</v>
      </c>
      <c r="B79" s="88" t="s">
        <v>209</v>
      </c>
      <c r="C79" s="21">
        <v>107</v>
      </c>
      <c r="D79" s="90" t="s">
        <v>235</v>
      </c>
      <c r="E79" s="17" t="s">
        <v>236</v>
      </c>
      <c r="F79" s="77">
        <v>0.375</v>
      </c>
      <c r="G79" s="12">
        <v>0.4375</v>
      </c>
      <c r="H79" s="11">
        <f>G79-F79</f>
        <v>6.25E-2</v>
      </c>
      <c r="I79" s="9">
        <f>G79</f>
        <v>0.4375</v>
      </c>
      <c r="J79" s="12">
        <v>0.52517361111111105</v>
      </c>
      <c r="K79" s="11">
        <f>J79-I79</f>
        <v>8.7673611111111049E-2</v>
      </c>
      <c r="L79" s="9">
        <f>J79+"00:30:00"</f>
        <v>0.54600694444444442</v>
      </c>
      <c r="M79" s="12">
        <v>0.57946759259259262</v>
      </c>
      <c r="N79" s="11">
        <f>M79-L79</f>
        <v>3.3460648148148198E-2</v>
      </c>
      <c r="O79" s="9">
        <f>M79+"00:30:00"</f>
        <v>0.60030092592592599</v>
      </c>
      <c r="P79" s="12">
        <v>0.63493055555555555</v>
      </c>
      <c r="Q79" s="11">
        <f>P79-O79</f>
        <v>3.4629629629629566E-2</v>
      </c>
      <c r="R79" s="9">
        <f>P79+"00:30:00"</f>
        <v>0.65576388888888892</v>
      </c>
      <c r="S79" s="12">
        <v>0.6840856481481481</v>
      </c>
      <c r="T79" s="11">
        <f>S79-R79</f>
        <v>2.8321759259259172E-2</v>
      </c>
      <c r="U79" s="139">
        <f>SUM(H79,K79,N79,Q79,T79,V79)</f>
        <v>0.24658564814814798</v>
      </c>
      <c r="V79" s="13"/>
    </row>
    <row r="80" spans="1:22" ht="18" customHeight="1">
      <c r="A80" s="133">
        <v>2</v>
      </c>
      <c r="B80" s="88" t="s">
        <v>43</v>
      </c>
      <c r="C80" s="21">
        <v>20</v>
      </c>
      <c r="D80" s="90" t="s">
        <v>50</v>
      </c>
      <c r="E80" s="17" t="s">
        <v>51</v>
      </c>
      <c r="F80" s="77">
        <v>0.35416666666666669</v>
      </c>
      <c r="G80" s="12">
        <v>0.41666666666666669</v>
      </c>
      <c r="H80" s="11">
        <f>G80-F80</f>
        <v>6.25E-2</v>
      </c>
      <c r="I80" s="9">
        <f>G80</f>
        <v>0.41666666666666669</v>
      </c>
      <c r="J80" s="12">
        <v>0.51060185185185192</v>
      </c>
      <c r="K80" s="11">
        <f>J80-I80</f>
        <v>9.3935185185185233E-2</v>
      </c>
      <c r="L80" s="9">
        <f>J80+"00:30:00"</f>
        <v>0.53143518518518529</v>
      </c>
      <c r="M80" s="12">
        <v>0.56752314814814808</v>
      </c>
      <c r="N80" s="11">
        <f>M80-L80</f>
        <v>3.6087962962962794E-2</v>
      </c>
      <c r="O80" s="9">
        <f>M80+"00:30:00"</f>
        <v>0.58835648148148145</v>
      </c>
      <c r="P80" s="12">
        <v>0.6269675925925926</v>
      </c>
      <c r="Q80" s="11">
        <f>P80-O80</f>
        <v>3.8611111111111152E-2</v>
      </c>
      <c r="R80" s="9">
        <f>P80+"00:30:00"</f>
        <v>0.64780092592592597</v>
      </c>
      <c r="S80" s="12">
        <v>0.6766550925925926</v>
      </c>
      <c r="T80" s="11">
        <f>S80-R80</f>
        <v>2.8854166666666625E-2</v>
      </c>
      <c r="U80" s="139">
        <f>SUM(H80,K80,N80,Q80,T80,V80)</f>
        <v>0.2599884259259258</v>
      </c>
      <c r="V80" s="13"/>
    </row>
    <row r="81" spans="1:22" ht="18" customHeight="1">
      <c r="A81" s="133">
        <v>3</v>
      </c>
      <c r="B81" s="88" t="s">
        <v>43</v>
      </c>
      <c r="C81" s="21">
        <v>17</v>
      </c>
      <c r="D81" s="90" t="s">
        <v>44</v>
      </c>
      <c r="E81" s="17" t="s">
        <v>45</v>
      </c>
      <c r="F81" s="77">
        <v>0.35416666666666669</v>
      </c>
      <c r="G81" s="12">
        <v>0.41666666666666669</v>
      </c>
      <c r="H81" s="11">
        <f>G81-F81</f>
        <v>6.25E-2</v>
      </c>
      <c r="I81" s="9">
        <f>G81</f>
        <v>0.41666666666666669</v>
      </c>
      <c r="J81" s="12">
        <v>0.51143518518518516</v>
      </c>
      <c r="K81" s="11">
        <f>J81-I81</f>
        <v>9.4768518518518474E-2</v>
      </c>
      <c r="L81" s="9">
        <f>J81+"00:30:00"</f>
        <v>0.53226851851851853</v>
      </c>
      <c r="M81" s="12">
        <v>0.56943287037037038</v>
      </c>
      <c r="N81" s="11">
        <f>M81-L81</f>
        <v>3.7164351851851851E-2</v>
      </c>
      <c r="O81" s="9">
        <f>M81+"00:30:00"</f>
        <v>0.59026620370370375</v>
      </c>
      <c r="P81" s="12">
        <v>0.62814814814814812</v>
      </c>
      <c r="Q81" s="11">
        <f>P81-O81</f>
        <v>3.7881944444444371E-2</v>
      </c>
      <c r="R81" s="9">
        <f>P81+"00:30:00"</f>
        <v>0.64898148148148149</v>
      </c>
      <c r="S81" s="12">
        <v>0.67673611111111109</v>
      </c>
      <c r="T81" s="11">
        <f>S81-R81</f>
        <v>2.7754629629629601E-2</v>
      </c>
      <c r="U81" s="139">
        <f>SUM(H81,K81,N81,Q81,T81,V81)</f>
        <v>0.2600694444444443</v>
      </c>
      <c r="V81" s="13"/>
    </row>
    <row r="82" spans="1:22" ht="18" customHeight="1">
      <c r="A82" s="133">
        <v>4</v>
      </c>
      <c r="B82" s="88" t="s">
        <v>77</v>
      </c>
      <c r="C82" s="21">
        <v>33</v>
      </c>
      <c r="D82" s="90" t="s">
        <v>78</v>
      </c>
      <c r="E82" s="17" t="s">
        <v>79</v>
      </c>
      <c r="F82" s="77">
        <v>0.35416666666666669</v>
      </c>
      <c r="G82" s="12">
        <v>0.41666666666666669</v>
      </c>
      <c r="H82" s="11">
        <f>G82-F82</f>
        <v>6.25E-2</v>
      </c>
      <c r="I82" s="9">
        <f>G82</f>
        <v>0.41666666666666669</v>
      </c>
      <c r="J82" s="12">
        <v>0.51012731481481477</v>
      </c>
      <c r="K82" s="11">
        <f>J82-I82</f>
        <v>9.3460648148148084E-2</v>
      </c>
      <c r="L82" s="9">
        <f>J82+"00:30:00"</f>
        <v>0.53096064814814814</v>
      </c>
      <c r="M82" s="12">
        <v>0.56803240740740735</v>
      </c>
      <c r="N82" s="11">
        <f>M82-L82</f>
        <v>3.7071759259259207E-2</v>
      </c>
      <c r="O82" s="9">
        <f>M82+"00:30:00"</f>
        <v>0.58886574074074072</v>
      </c>
      <c r="P82" s="12">
        <v>0.62873842592592599</v>
      </c>
      <c r="Q82" s="11">
        <f>P82-O82</f>
        <v>3.9872685185185275E-2</v>
      </c>
      <c r="R82" s="9">
        <f>P82+"00:30:00"</f>
        <v>0.64957175925925936</v>
      </c>
      <c r="S82" s="12">
        <v>0.67743055555555554</v>
      </c>
      <c r="T82" s="11">
        <f>S82-R82</f>
        <v>2.7858796296296173E-2</v>
      </c>
      <c r="U82" s="139">
        <f>SUM(H82,K82,N82,Q82,T82,V82)</f>
        <v>0.26076388888888874</v>
      </c>
      <c r="V82" s="13"/>
    </row>
    <row r="83" spans="1:22" ht="18" customHeight="1">
      <c r="A83" s="133">
        <v>5</v>
      </c>
      <c r="B83" s="88" t="s">
        <v>43</v>
      </c>
      <c r="C83" s="21">
        <v>19</v>
      </c>
      <c r="D83" s="90" t="s">
        <v>48</v>
      </c>
      <c r="E83" s="17" t="s">
        <v>49</v>
      </c>
      <c r="F83" s="77">
        <v>0.35416666666666669</v>
      </c>
      <c r="G83" s="12">
        <v>0.41666666666666669</v>
      </c>
      <c r="H83" s="11">
        <f>G83-F83</f>
        <v>6.25E-2</v>
      </c>
      <c r="I83" s="9">
        <f>G83</f>
        <v>0.41666666666666669</v>
      </c>
      <c r="J83" s="12">
        <v>0.51127314814814817</v>
      </c>
      <c r="K83" s="11">
        <f>J83-I83</f>
        <v>9.4606481481481486E-2</v>
      </c>
      <c r="L83" s="9">
        <f>J83+"00:30:00"</f>
        <v>0.53210648148148154</v>
      </c>
      <c r="M83" s="12">
        <v>0.56790509259259259</v>
      </c>
      <c r="N83" s="11">
        <f>M83-L83</f>
        <v>3.5798611111111045E-2</v>
      </c>
      <c r="O83" s="9">
        <f>M83+"00:30:00"</f>
        <v>0.58873842592592596</v>
      </c>
      <c r="P83" s="12">
        <v>0.62812499999999993</v>
      </c>
      <c r="Q83" s="11">
        <f>P83-O83</f>
        <v>3.9386574074073977E-2</v>
      </c>
      <c r="R83" s="9">
        <f>P83+"00:30:00"</f>
        <v>0.6489583333333333</v>
      </c>
      <c r="S83" s="12">
        <v>0.67787037037037035</v>
      </c>
      <c r="T83" s="11">
        <f>S83-R83</f>
        <v>2.8912037037037042E-2</v>
      </c>
      <c r="U83" s="139">
        <f>SUM(H83,K83,N83,Q83,T83,V83)</f>
        <v>0.26120370370370355</v>
      </c>
      <c r="V83" s="13"/>
    </row>
    <row r="84" spans="1:22" ht="18" customHeight="1">
      <c r="A84" s="133">
        <v>6</v>
      </c>
      <c r="B84" s="88" t="s">
        <v>52</v>
      </c>
      <c r="C84" s="21">
        <v>21</v>
      </c>
      <c r="D84" s="90" t="s">
        <v>53</v>
      </c>
      <c r="E84" s="17" t="s">
        <v>54</v>
      </c>
      <c r="F84" s="77">
        <v>0.35416666666666669</v>
      </c>
      <c r="G84" s="12">
        <v>0.41666666666666669</v>
      </c>
      <c r="H84" s="11">
        <f>G84-F84</f>
        <v>6.25E-2</v>
      </c>
      <c r="I84" s="9">
        <f>G84</f>
        <v>0.41666666666666669</v>
      </c>
      <c r="J84" s="12">
        <v>0.52127314814814818</v>
      </c>
      <c r="K84" s="11">
        <f>J84-I84</f>
        <v>0.10460648148148149</v>
      </c>
      <c r="L84" s="9">
        <f>J84+"00:30:00"</f>
        <v>0.54210648148148155</v>
      </c>
      <c r="M84" s="12">
        <v>0.58193287037037034</v>
      </c>
      <c r="N84" s="11">
        <f>M84-L84</f>
        <v>3.9826388888888786E-2</v>
      </c>
      <c r="O84" s="9">
        <f>M84+"00:30:00"</f>
        <v>0.60276620370370371</v>
      </c>
      <c r="P84" s="12">
        <v>0.63483796296296291</v>
      </c>
      <c r="Q84" s="11">
        <f>P84-O84</f>
        <v>3.2071759259259203E-2</v>
      </c>
      <c r="R84" s="9">
        <f>P84+"00:30:00"</f>
        <v>0.65567129629629628</v>
      </c>
      <c r="S84" s="12">
        <v>0.68207175925925922</v>
      </c>
      <c r="T84" s="11">
        <f>S84-R84</f>
        <v>2.6400462962962945E-2</v>
      </c>
      <c r="U84" s="139">
        <f>SUM(H84,K84,N84,Q84,T84,V84)</f>
        <v>0.26540509259259243</v>
      </c>
      <c r="V84" s="13"/>
    </row>
    <row r="85" spans="1:22" ht="18" customHeight="1">
      <c r="A85" s="133">
        <v>7</v>
      </c>
      <c r="B85" s="88" t="s">
        <v>86</v>
      </c>
      <c r="C85" s="21">
        <v>50</v>
      </c>
      <c r="D85" s="90" t="s">
        <v>111</v>
      </c>
      <c r="E85" s="17" t="s">
        <v>112</v>
      </c>
      <c r="F85" s="77">
        <v>0.35416666666666669</v>
      </c>
      <c r="G85" s="12">
        <v>0.41666666666666669</v>
      </c>
      <c r="H85" s="11">
        <f>G85-F85</f>
        <v>6.25E-2</v>
      </c>
      <c r="I85" s="9">
        <f>G85</f>
        <v>0.41666666666666669</v>
      </c>
      <c r="J85" s="12">
        <v>0.51526620370370368</v>
      </c>
      <c r="K85" s="11">
        <f>J85-I85</f>
        <v>9.8599537037036999E-2</v>
      </c>
      <c r="L85" s="9">
        <f>J85+"00:30:00"</f>
        <v>0.53609953703703705</v>
      </c>
      <c r="M85" s="12">
        <v>0.57667824074074081</v>
      </c>
      <c r="N85" s="11">
        <f>M85-L85</f>
        <v>4.0578703703703756E-2</v>
      </c>
      <c r="O85" s="9">
        <f>M85+"00:30:00"</f>
        <v>0.59751157407407418</v>
      </c>
      <c r="P85" s="12">
        <v>0.63907407407407402</v>
      </c>
      <c r="Q85" s="11">
        <f>P85-O85</f>
        <v>4.1562499999999836E-2</v>
      </c>
      <c r="R85" s="9">
        <f>P85+"00:30:00"</f>
        <v>0.65990740740740739</v>
      </c>
      <c r="S85" s="12">
        <v>0.69062499999999993</v>
      </c>
      <c r="T85" s="11">
        <f>S85-R85</f>
        <v>3.0717592592592546E-2</v>
      </c>
      <c r="U85" s="139">
        <f>SUM(H85,K85,N85,Q85,T85,V85)</f>
        <v>0.27395833333333314</v>
      </c>
      <c r="V85" s="13"/>
    </row>
    <row r="86" spans="1:22" ht="18" customHeight="1">
      <c r="A86" s="133">
        <v>8</v>
      </c>
      <c r="B86" s="88" t="s">
        <v>52</v>
      </c>
      <c r="C86" s="21">
        <v>22</v>
      </c>
      <c r="D86" s="90" t="s">
        <v>55</v>
      </c>
      <c r="E86" s="17" t="s">
        <v>56</v>
      </c>
      <c r="F86" s="77">
        <v>0.35416666666666669</v>
      </c>
      <c r="G86" s="12">
        <v>0.41666666666666669</v>
      </c>
      <c r="H86" s="11">
        <f>G86-F86</f>
        <v>6.25E-2</v>
      </c>
      <c r="I86" s="9">
        <f>G86</f>
        <v>0.41666666666666669</v>
      </c>
      <c r="J86" s="12">
        <v>0.52222222222222225</v>
      </c>
      <c r="K86" s="11">
        <f>J86-I86</f>
        <v>0.10555555555555557</v>
      </c>
      <c r="L86" s="9">
        <f>J86+"00:30:00"</f>
        <v>0.54305555555555562</v>
      </c>
      <c r="M86" s="12">
        <v>0.58337962962962964</v>
      </c>
      <c r="N86" s="11">
        <f>M86-L86</f>
        <v>4.0324074074074012E-2</v>
      </c>
      <c r="O86" s="9">
        <f>M86+"00:30:00"</f>
        <v>0.60421296296296301</v>
      </c>
      <c r="P86" s="12">
        <v>0.63611111111111118</v>
      </c>
      <c r="Q86" s="11">
        <f>P86-O86</f>
        <v>3.1898148148148175E-2</v>
      </c>
      <c r="R86" s="9">
        <f>P86+"00:30:00"</f>
        <v>0.65694444444444455</v>
      </c>
      <c r="S86" s="12">
        <v>0.69167824074074069</v>
      </c>
      <c r="T86" s="11">
        <f>S86-R86</f>
        <v>3.4733796296296138E-2</v>
      </c>
      <c r="U86" s="139">
        <f>SUM(H86,K86,N86,Q86,T86,V86)</f>
        <v>0.27501157407407389</v>
      </c>
      <c r="V86" s="13"/>
    </row>
    <row r="87" spans="1:22" ht="18" customHeight="1">
      <c r="A87" s="133">
        <v>9</v>
      </c>
      <c r="B87" s="88" t="s">
        <v>175</v>
      </c>
      <c r="C87" s="21">
        <v>79</v>
      </c>
      <c r="D87" s="90" t="s">
        <v>178</v>
      </c>
      <c r="E87" s="17" t="s">
        <v>179</v>
      </c>
      <c r="F87" s="77">
        <v>0.375</v>
      </c>
      <c r="G87" s="12">
        <v>0.4375</v>
      </c>
      <c r="H87" s="11">
        <f>G87-F87</f>
        <v>6.25E-2</v>
      </c>
      <c r="I87" s="9">
        <f>G87</f>
        <v>0.4375</v>
      </c>
      <c r="J87" s="12">
        <v>0.52734953703703702</v>
      </c>
      <c r="K87" s="11">
        <f>J87-I87</f>
        <v>8.9849537037037019E-2</v>
      </c>
      <c r="L87" s="9">
        <f>J87+"00:30:00"</f>
        <v>0.54818287037037039</v>
      </c>
      <c r="M87" s="12">
        <v>0.58501157407407411</v>
      </c>
      <c r="N87" s="11">
        <f>M87-L87</f>
        <v>3.6828703703703725E-2</v>
      </c>
      <c r="O87" s="9">
        <f>M87+"00:30:00"</f>
        <v>0.60584490740740748</v>
      </c>
      <c r="P87" s="12">
        <v>0.65156249999999993</v>
      </c>
      <c r="Q87" s="11">
        <f>P87-O87</f>
        <v>4.5717592592592449E-2</v>
      </c>
      <c r="R87" s="9">
        <f>P87+"00:30:00"</f>
        <v>0.6723958333333333</v>
      </c>
      <c r="S87" s="12">
        <v>0.7169444444444445</v>
      </c>
      <c r="T87" s="11">
        <f>S87-R87</f>
        <v>4.4548611111111192E-2</v>
      </c>
      <c r="U87" s="139">
        <f>SUM(H87,K87,N87,Q87,T87,V87)</f>
        <v>0.27944444444444438</v>
      </c>
      <c r="V87" s="13"/>
    </row>
    <row r="88" spans="1:22" ht="18" customHeight="1">
      <c r="A88" s="133">
        <v>10</v>
      </c>
      <c r="B88" s="88" t="s">
        <v>86</v>
      </c>
      <c r="C88" s="21">
        <v>48</v>
      </c>
      <c r="D88" s="90" t="s">
        <v>107</v>
      </c>
      <c r="E88" s="17" t="s">
        <v>108</v>
      </c>
      <c r="F88" s="77">
        <v>0.35416666666666669</v>
      </c>
      <c r="G88" s="12">
        <v>0.41666666666666669</v>
      </c>
      <c r="H88" s="11">
        <f>G88-F88</f>
        <v>6.25E-2</v>
      </c>
      <c r="I88" s="9">
        <f>G88</f>
        <v>0.41666666666666669</v>
      </c>
      <c r="J88" s="12">
        <v>0.51364583333333336</v>
      </c>
      <c r="K88" s="11">
        <f>J88-I88</f>
        <v>9.6979166666666672E-2</v>
      </c>
      <c r="L88" s="9">
        <f>J88+"00:30:00"</f>
        <v>0.53447916666666673</v>
      </c>
      <c r="M88" s="12">
        <v>0.57756944444444447</v>
      </c>
      <c r="N88" s="11">
        <f>M88-L88</f>
        <v>4.3090277777777741E-2</v>
      </c>
      <c r="O88" s="9">
        <f>M88+"00:30:00"</f>
        <v>0.59840277777777784</v>
      </c>
      <c r="P88" s="12">
        <v>0.640625</v>
      </c>
      <c r="Q88" s="11">
        <f>P88-O88</f>
        <v>4.2222222222222161E-2</v>
      </c>
      <c r="R88" s="9">
        <f>P88+"00:30:00"</f>
        <v>0.66145833333333337</v>
      </c>
      <c r="S88" s="12">
        <v>0.69677083333333334</v>
      </c>
      <c r="T88" s="11">
        <f>S88-R88</f>
        <v>3.5312499999999969E-2</v>
      </c>
      <c r="U88" s="139">
        <f>SUM(H88,K88,N88,Q88,T88,V88)</f>
        <v>0.28010416666666654</v>
      </c>
      <c r="V88" s="13"/>
    </row>
    <row r="89" spans="1:22" ht="18" customHeight="1">
      <c r="A89" s="133">
        <v>11</v>
      </c>
      <c r="B89" s="88" t="s">
        <v>149</v>
      </c>
      <c r="C89" s="21">
        <v>68</v>
      </c>
      <c r="D89" s="90" t="s">
        <v>152</v>
      </c>
      <c r="E89" s="17" t="s">
        <v>153</v>
      </c>
      <c r="F89" s="77">
        <v>0.375</v>
      </c>
      <c r="G89" s="12">
        <v>0.4375</v>
      </c>
      <c r="H89" s="11">
        <f>G89-F89</f>
        <v>6.25E-2</v>
      </c>
      <c r="I89" s="9">
        <f>G89</f>
        <v>0.4375</v>
      </c>
      <c r="J89" s="12">
        <v>0.53887731481481482</v>
      </c>
      <c r="K89" s="11">
        <f>J89-I89</f>
        <v>0.10137731481481482</v>
      </c>
      <c r="L89" s="9">
        <f>J89+"00:30:00"</f>
        <v>0.55971064814814819</v>
      </c>
      <c r="M89" s="12">
        <v>0.60037037037037033</v>
      </c>
      <c r="N89" s="11">
        <f>M89-L89</f>
        <v>4.0659722222222139E-2</v>
      </c>
      <c r="O89" s="9">
        <f>M89+"00:30:00"</f>
        <v>0.6212037037037037</v>
      </c>
      <c r="P89" s="12">
        <v>0.67090277777777774</v>
      </c>
      <c r="Q89" s="11">
        <f>P89-O89</f>
        <v>4.9699074074074034E-2</v>
      </c>
      <c r="R89" s="9">
        <f>P89+"00:30:00"</f>
        <v>0.69173611111111111</v>
      </c>
      <c r="S89" s="12">
        <v>0.71781249999999996</v>
      </c>
      <c r="T89" s="11">
        <f>S89-R89</f>
        <v>2.6076388888888857E-2</v>
      </c>
      <c r="U89" s="139">
        <f>SUM(H89,K89,N89,Q89,T89,V89)</f>
        <v>0.28031249999999985</v>
      </c>
      <c r="V89" s="13"/>
    </row>
    <row r="90" spans="1:22" ht="18" customHeight="1">
      <c r="A90" s="133">
        <v>12</v>
      </c>
      <c r="B90" s="88" t="s">
        <v>290</v>
      </c>
      <c r="C90" s="21">
        <v>70</v>
      </c>
      <c r="D90" s="90" t="s">
        <v>157</v>
      </c>
      <c r="E90" s="17" t="s">
        <v>158</v>
      </c>
      <c r="F90" s="77">
        <v>0.375</v>
      </c>
      <c r="G90" s="12">
        <v>0.4375</v>
      </c>
      <c r="H90" s="11">
        <f>G90-F90</f>
        <v>6.25E-2</v>
      </c>
      <c r="I90" s="9">
        <f>G90</f>
        <v>0.4375</v>
      </c>
      <c r="J90" s="12">
        <v>0.53905092592592596</v>
      </c>
      <c r="K90" s="11">
        <f>J90-I90</f>
        <v>0.10155092592592596</v>
      </c>
      <c r="L90" s="9">
        <f>J90+"00:30:00"</f>
        <v>0.55988425925925933</v>
      </c>
      <c r="M90" s="12">
        <v>0.60064814814814815</v>
      </c>
      <c r="N90" s="11">
        <f>M90-L90</f>
        <v>4.0763888888888822E-2</v>
      </c>
      <c r="O90" s="9">
        <f>M90+"00:30:00"</f>
        <v>0.62148148148148152</v>
      </c>
      <c r="P90" s="12">
        <v>0.67065972222222225</v>
      </c>
      <c r="Q90" s="11">
        <f>P90-O90</f>
        <v>4.9178240740740731E-2</v>
      </c>
      <c r="R90" s="9">
        <f>P90+"00:30:00"</f>
        <v>0.69149305555555562</v>
      </c>
      <c r="S90" s="12">
        <v>0.71790509259259261</v>
      </c>
      <c r="T90" s="11">
        <f>S90-R90</f>
        <v>2.6412037037036984E-2</v>
      </c>
      <c r="U90" s="139">
        <f>SUM(H90,K90,N90,Q90,T90,V90)</f>
        <v>0.2804050925925925</v>
      </c>
      <c r="V90" s="13"/>
    </row>
    <row r="91" spans="1:22" ht="18" customHeight="1">
      <c r="A91" s="133">
        <v>13</v>
      </c>
      <c r="B91" s="88" t="s">
        <v>149</v>
      </c>
      <c r="C91" s="21">
        <v>69</v>
      </c>
      <c r="D91" s="90" t="s">
        <v>154</v>
      </c>
      <c r="E91" s="17" t="s">
        <v>155</v>
      </c>
      <c r="F91" s="77">
        <v>0.375</v>
      </c>
      <c r="G91" s="12">
        <v>0.4375</v>
      </c>
      <c r="H91" s="11">
        <f>G91-F91</f>
        <v>6.25E-2</v>
      </c>
      <c r="I91" s="9">
        <f>G91</f>
        <v>0.4375</v>
      </c>
      <c r="J91" s="12">
        <v>0.53481481481481474</v>
      </c>
      <c r="K91" s="11">
        <f>J91-I91</f>
        <v>9.7314814814814743E-2</v>
      </c>
      <c r="L91" s="9">
        <f>J91+"00:30:00"</f>
        <v>0.55564814814814811</v>
      </c>
      <c r="M91" s="12">
        <v>0.60010416666666666</v>
      </c>
      <c r="N91" s="11">
        <f>M91-L91</f>
        <v>4.4456018518518547E-2</v>
      </c>
      <c r="O91" s="9">
        <f>M91+"00:30:00"</f>
        <v>0.62093750000000003</v>
      </c>
      <c r="P91" s="12">
        <v>0.67046296296296293</v>
      </c>
      <c r="Q91" s="11">
        <f>P91-O91</f>
        <v>4.9525462962962896E-2</v>
      </c>
      <c r="R91" s="9">
        <f>P91+"00:30:00"</f>
        <v>0.6912962962962963</v>
      </c>
      <c r="S91" s="12">
        <v>0.71810185185185194</v>
      </c>
      <c r="T91" s="11">
        <f>S91-R91</f>
        <v>2.6805555555555638E-2</v>
      </c>
      <c r="U91" s="139">
        <f>SUM(H91,K91,N91,Q91,T91,V91)</f>
        <v>0.28060185185185182</v>
      </c>
      <c r="V91" s="13"/>
    </row>
    <row r="92" spans="1:22" ht="18" customHeight="1">
      <c r="A92" s="133">
        <v>14</v>
      </c>
      <c r="B92" s="88" t="s">
        <v>290</v>
      </c>
      <c r="C92" s="21">
        <v>72</v>
      </c>
      <c r="D92" s="90" t="s">
        <v>162</v>
      </c>
      <c r="E92" s="17" t="s">
        <v>163</v>
      </c>
      <c r="F92" s="77">
        <v>0.375</v>
      </c>
      <c r="G92" s="12">
        <v>0.4375</v>
      </c>
      <c r="H92" s="11">
        <f>G92-F92</f>
        <v>6.25E-2</v>
      </c>
      <c r="I92" s="9">
        <f>G92</f>
        <v>0.4375</v>
      </c>
      <c r="J92" s="12">
        <v>0.54024305555555563</v>
      </c>
      <c r="K92" s="11">
        <f>J92-I92</f>
        <v>0.10274305555555563</v>
      </c>
      <c r="L92" s="9">
        <f>J92+"00:30:00"</f>
        <v>0.561076388888889</v>
      </c>
      <c r="M92" s="12">
        <v>0.60112268518518519</v>
      </c>
      <c r="N92" s="11">
        <f>M92-L92</f>
        <v>4.0046296296296191E-2</v>
      </c>
      <c r="O92" s="9">
        <f>M92+"00:30:00"</f>
        <v>0.62195601851851856</v>
      </c>
      <c r="P92" s="12">
        <v>0.67181712962962958</v>
      </c>
      <c r="Q92" s="11">
        <f>P92-O92</f>
        <v>4.9861111111111023E-2</v>
      </c>
      <c r="R92" s="9">
        <f>P92+"00:30:00"</f>
        <v>0.69265046296296295</v>
      </c>
      <c r="S92" s="12">
        <v>0.71818287037037043</v>
      </c>
      <c r="T92" s="11">
        <f>S92-R92</f>
        <v>2.5532407407407476E-2</v>
      </c>
      <c r="U92" s="139">
        <f>SUM(H92,K92,N92,Q92,T92,V92)</f>
        <v>0.28068287037037032</v>
      </c>
      <c r="V92" s="13"/>
    </row>
    <row r="93" spans="1:22" ht="18" customHeight="1">
      <c r="A93" s="133">
        <v>15</v>
      </c>
      <c r="B93" s="88" t="s">
        <v>290</v>
      </c>
      <c r="C93" s="21">
        <v>88</v>
      </c>
      <c r="D93" s="90" t="s">
        <v>195</v>
      </c>
      <c r="E93" s="18" t="s">
        <v>196</v>
      </c>
      <c r="F93" s="77">
        <v>0.375</v>
      </c>
      <c r="G93" s="12">
        <v>0.4375</v>
      </c>
      <c r="H93" s="11">
        <f>G93-F93</f>
        <v>6.25E-2</v>
      </c>
      <c r="I93" s="9">
        <f>G93</f>
        <v>0.4375</v>
      </c>
      <c r="J93" s="12">
        <v>0.53893518518518524</v>
      </c>
      <c r="K93" s="11">
        <f>J93-I93</f>
        <v>0.10143518518518524</v>
      </c>
      <c r="L93" s="9">
        <f>J93+"00:30:00"</f>
        <v>0.55976851851851861</v>
      </c>
      <c r="M93" s="12">
        <v>0.599675925925926</v>
      </c>
      <c r="N93" s="11">
        <f>M93-L93</f>
        <v>3.9907407407407391E-2</v>
      </c>
      <c r="O93" s="9">
        <f>M93+"00:30:00"</f>
        <v>0.62050925925925937</v>
      </c>
      <c r="P93" s="12">
        <v>0.67123842592592586</v>
      </c>
      <c r="Q93" s="11">
        <f>P93-O93</f>
        <v>5.0729166666666492E-2</v>
      </c>
      <c r="R93" s="9">
        <f>P93+"00:30:00"</f>
        <v>0.69207175925925923</v>
      </c>
      <c r="S93" s="12">
        <v>0.71879629629629627</v>
      </c>
      <c r="T93" s="11">
        <f>S93-R93</f>
        <v>2.6724537037037033E-2</v>
      </c>
      <c r="U93" s="139">
        <f>SUM(H93,K93,N93,Q93,T93,V93)</f>
        <v>0.28129629629629616</v>
      </c>
      <c r="V93" s="13"/>
    </row>
    <row r="94" spans="1:22" ht="18" customHeight="1">
      <c r="A94" s="133">
        <v>16</v>
      </c>
      <c r="B94" s="88" t="s">
        <v>59</v>
      </c>
      <c r="C94" s="21">
        <v>24</v>
      </c>
      <c r="D94" s="90" t="s">
        <v>60</v>
      </c>
      <c r="E94" s="17" t="s">
        <v>61</v>
      </c>
      <c r="F94" s="77">
        <v>0.35416666666666669</v>
      </c>
      <c r="G94" s="12">
        <v>0.41666666666666669</v>
      </c>
      <c r="H94" s="11">
        <f>G94-F94</f>
        <v>6.25E-2</v>
      </c>
      <c r="I94" s="9">
        <f>G94</f>
        <v>0.41666666666666669</v>
      </c>
      <c r="J94" s="12">
        <v>0.51440972222222225</v>
      </c>
      <c r="K94" s="11">
        <f>J94-I94</f>
        <v>9.7743055555555569E-2</v>
      </c>
      <c r="L94" s="9">
        <f>J94+"00:30:00"</f>
        <v>0.53524305555555562</v>
      </c>
      <c r="M94" s="12">
        <v>0.57299768518518512</v>
      </c>
      <c r="N94" s="11">
        <f>M94-L94</f>
        <v>3.7754629629629499E-2</v>
      </c>
      <c r="O94" s="9">
        <f>M94+"00:30:00"</f>
        <v>0.59383101851851849</v>
      </c>
      <c r="P94" s="12">
        <v>0.6407870370370371</v>
      </c>
      <c r="Q94" s="11">
        <f>P94-O94</f>
        <v>4.6956018518518605E-2</v>
      </c>
      <c r="R94" s="9">
        <f>P94+"00:30:00"</f>
        <v>0.66162037037037047</v>
      </c>
      <c r="S94" s="12">
        <v>0.69943287037037039</v>
      </c>
      <c r="T94" s="11">
        <f>S94-R94</f>
        <v>3.7812499999999916E-2</v>
      </c>
      <c r="U94" s="139">
        <f>SUM(H94,K94,N94,Q94,T94,V94)</f>
        <v>0.28276620370370359</v>
      </c>
      <c r="V94" s="13"/>
    </row>
    <row r="95" spans="1:22" ht="18" customHeight="1">
      <c r="A95" s="133">
        <v>17</v>
      </c>
      <c r="B95" s="88" t="s">
        <v>276</v>
      </c>
      <c r="C95" s="21">
        <v>86</v>
      </c>
      <c r="D95" s="90" t="s">
        <v>190</v>
      </c>
      <c r="E95" s="17" t="s">
        <v>191</v>
      </c>
      <c r="F95" s="77">
        <v>0.375</v>
      </c>
      <c r="G95" s="12">
        <v>0.4375</v>
      </c>
      <c r="H95" s="11">
        <f>G95-F95</f>
        <v>6.25E-2</v>
      </c>
      <c r="I95" s="9">
        <f>G95</f>
        <v>0.4375</v>
      </c>
      <c r="J95" s="12">
        <v>0.56631944444444449</v>
      </c>
      <c r="K95" s="11">
        <f>J95-I95</f>
        <v>0.12881944444444449</v>
      </c>
      <c r="L95" s="9">
        <f>J95+"00:30:00"</f>
        <v>0.58715277777777786</v>
      </c>
      <c r="M95" s="12">
        <v>0.62260416666666674</v>
      </c>
      <c r="N95" s="11">
        <f>M95-L95</f>
        <v>3.545138888888888E-2</v>
      </c>
      <c r="O95" s="9">
        <f>M95+"00:30:00"</f>
        <v>0.64343750000000011</v>
      </c>
      <c r="P95" s="12">
        <v>0.68221064814814814</v>
      </c>
      <c r="Q95" s="11">
        <f>P95-O95</f>
        <v>3.8773148148148029E-2</v>
      </c>
      <c r="R95" s="9">
        <f>P95+"00:30:00"</f>
        <v>0.70304398148148151</v>
      </c>
      <c r="S95" s="12">
        <v>0.72737268518518527</v>
      </c>
      <c r="T95" s="11">
        <f>S95-R95</f>
        <v>2.4328703703703769E-2</v>
      </c>
      <c r="U95" s="139">
        <f>SUM(H95,K95,N95,Q95,T95,V95)</f>
        <v>0.28987268518518516</v>
      </c>
      <c r="V95" s="13"/>
    </row>
    <row r="96" spans="1:22" ht="18" customHeight="1">
      <c r="A96" s="133">
        <v>18</v>
      </c>
      <c r="B96" s="88" t="s">
        <v>10</v>
      </c>
      <c r="C96" s="21">
        <v>4</v>
      </c>
      <c r="D96" s="90" t="s">
        <v>14</v>
      </c>
      <c r="E96" s="17" t="s">
        <v>15</v>
      </c>
      <c r="F96" s="77">
        <v>0.35416666666666669</v>
      </c>
      <c r="G96" s="12">
        <v>0.41666666666666669</v>
      </c>
      <c r="H96" s="11">
        <f>G96-F96</f>
        <v>6.25E-2</v>
      </c>
      <c r="I96" s="9">
        <f>G96</f>
        <v>0.41666666666666669</v>
      </c>
      <c r="J96" s="12">
        <v>0.51796296296296296</v>
      </c>
      <c r="K96" s="11">
        <f>J96-I96</f>
        <v>0.10129629629629627</v>
      </c>
      <c r="L96" s="9">
        <f>J96+"00:30:00"</f>
        <v>0.53879629629629633</v>
      </c>
      <c r="M96" s="12">
        <v>0.58371527777777776</v>
      </c>
      <c r="N96" s="11">
        <f>M96-L96</f>
        <v>4.4918981481481435E-2</v>
      </c>
      <c r="O96" s="9">
        <f>M96+"00:30:00"</f>
        <v>0.60454861111111113</v>
      </c>
      <c r="P96" s="12">
        <v>0.64538194444444441</v>
      </c>
      <c r="Q96" s="11">
        <f>P96-O96</f>
        <v>4.0833333333333277E-2</v>
      </c>
      <c r="R96" s="9">
        <f>P96+"00:30:00"</f>
        <v>0.66621527777777778</v>
      </c>
      <c r="S96" s="12">
        <v>0.70739583333333333</v>
      </c>
      <c r="T96" s="11">
        <f>S96-R96</f>
        <v>4.1180555555555554E-2</v>
      </c>
      <c r="U96" s="139">
        <f>SUM(H96,K96,N96,Q96,T96,V96)</f>
        <v>0.29072916666666654</v>
      </c>
      <c r="V96" s="13"/>
    </row>
    <row r="97" spans="1:22" ht="18" customHeight="1">
      <c r="A97" s="133">
        <v>19</v>
      </c>
      <c r="B97" s="88" t="s">
        <v>290</v>
      </c>
      <c r="C97" s="21">
        <v>64</v>
      </c>
      <c r="D97" s="90" t="s">
        <v>143</v>
      </c>
      <c r="E97" s="17" t="s">
        <v>144</v>
      </c>
      <c r="F97" s="77">
        <v>0.375</v>
      </c>
      <c r="G97" s="12">
        <v>0.4375</v>
      </c>
      <c r="H97" s="11">
        <f>G97-F97</f>
        <v>6.25E-2</v>
      </c>
      <c r="I97" s="9">
        <f>G97</f>
        <v>0.4375</v>
      </c>
      <c r="J97" s="12">
        <v>0.54449074074074078</v>
      </c>
      <c r="K97" s="11">
        <f>J97-I97</f>
        <v>0.10699074074074078</v>
      </c>
      <c r="L97" s="9">
        <f>J97+"00:30:00"</f>
        <v>0.56532407407407415</v>
      </c>
      <c r="M97" s="12">
        <v>0.60927083333333332</v>
      </c>
      <c r="N97" s="11">
        <f>M97-L97</f>
        <v>4.3946759259259172E-2</v>
      </c>
      <c r="O97" s="9">
        <f>M97+"00:30:00"</f>
        <v>0.63010416666666669</v>
      </c>
      <c r="P97" s="12">
        <v>0.68041666666666656</v>
      </c>
      <c r="Q97" s="11">
        <f>P97-O97</f>
        <v>5.0312499999999871E-2</v>
      </c>
      <c r="R97" s="9">
        <f>P97+"00:30:00"</f>
        <v>0.70124999999999993</v>
      </c>
      <c r="S97" s="12">
        <v>0.72834490740740743</v>
      </c>
      <c r="T97" s="11">
        <f>S97-R97</f>
        <v>2.7094907407407498E-2</v>
      </c>
      <c r="U97" s="139">
        <f>SUM(H97,K97,N97,Q97,T97,V97)</f>
        <v>0.29084490740740732</v>
      </c>
      <c r="V97" s="13"/>
    </row>
    <row r="98" spans="1:22" ht="18" customHeight="1">
      <c r="A98" s="133">
        <v>20</v>
      </c>
      <c r="B98" s="88" t="s">
        <v>209</v>
      </c>
      <c r="C98" s="21">
        <v>105</v>
      </c>
      <c r="D98" s="90" t="s">
        <v>231</v>
      </c>
      <c r="E98" s="17" t="s">
        <v>232</v>
      </c>
      <c r="F98" s="77">
        <v>0.375</v>
      </c>
      <c r="G98" s="12">
        <v>0.4375</v>
      </c>
      <c r="H98" s="11">
        <f>G98-F98</f>
        <v>6.25E-2</v>
      </c>
      <c r="I98" s="9">
        <f>G98</f>
        <v>0.4375</v>
      </c>
      <c r="J98" s="12">
        <v>0.53442129629629631</v>
      </c>
      <c r="K98" s="11">
        <f>J98-I98</f>
        <v>9.6921296296296311E-2</v>
      </c>
      <c r="L98" s="9">
        <f>J98+"00:30:00"</f>
        <v>0.55525462962962968</v>
      </c>
      <c r="M98" s="12">
        <v>0.59920138888888885</v>
      </c>
      <c r="N98" s="11">
        <f>M98-L98</f>
        <v>4.3946759259259172E-2</v>
      </c>
      <c r="O98" s="9">
        <f>M98+"00:30:00"</f>
        <v>0.62003472222222222</v>
      </c>
      <c r="P98" s="12">
        <v>0.66396990740740736</v>
      </c>
      <c r="Q98" s="11">
        <f>P98-O98</f>
        <v>4.3935185185185133E-2</v>
      </c>
      <c r="R98" s="9">
        <f>P98+"00:30:00"</f>
        <v>0.68480324074074073</v>
      </c>
      <c r="S98" s="12">
        <v>0.72913194444444451</v>
      </c>
      <c r="T98" s="11">
        <f>S98-R98</f>
        <v>4.4328703703703787E-2</v>
      </c>
      <c r="U98" s="139">
        <f>SUM(H98,K98,N98,Q98,T98,V98)</f>
        <v>0.2916319444444444</v>
      </c>
      <c r="V98" s="13"/>
    </row>
    <row r="99" spans="1:22" ht="18" customHeight="1">
      <c r="A99" s="133">
        <v>21</v>
      </c>
      <c r="B99" s="88" t="s">
        <v>113</v>
      </c>
      <c r="C99" s="21">
        <v>51</v>
      </c>
      <c r="D99" s="90" t="s">
        <v>114</v>
      </c>
      <c r="E99" s="17" t="s">
        <v>115</v>
      </c>
      <c r="F99" s="77">
        <v>0.375</v>
      </c>
      <c r="G99" s="12">
        <v>0.4375</v>
      </c>
      <c r="H99" s="11">
        <f>G99-F99</f>
        <v>6.25E-2</v>
      </c>
      <c r="I99" s="9">
        <f>G99</f>
        <v>0.4375</v>
      </c>
      <c r="J99" s="12">
        <v>0.56459490740740736</v>
      </c>
      <c r="K99" s="11">
        <f>J99-I99</f>
        <v>0.12709490740740736</v>
      </c>
      <c r="L99" s="9">
        <f>J99+"00:30:00"</f>
        <v>0.58542824074074074</v>
      </c>
      <c r="M99" s="12">
        <v>0.63851851851851849</v>
      </c>
      <c r="N99" s="11">
        <f>M99-L99</f>
        <v>5.309027777777775E-2</v>
      </c>
      <c r="O99" s="9">
        <f>M99+"00:30:00"</f>
        <v>0.65935185185185186</v>
      </c>
      <c r="P99" s="12">
        <v>0.69438657407407411</v>
      </c>
      <c r="Q99" s="11">
        <f>P99-O99</f>
        <v>3.5034722222222259E-2</v>
      </c>
      <c r="R99" s="9">
        <f>P99+"00:30:00"</f>
        <v>0.71521990740740748</v>
      </c>
      <c r="S99" s="12">
        <v>0.7308217592592593</v>
      </c>
      <c r="T99" s="11">
        <f>S99-R99</f>
        <v>1.5601851851851811E-2</v>
      </c>
      <c r="U99" s="139">
        <f>SUM(H99,K99,N99,Q99,T99,V99)</f>
        <v>0.29332175925925918</v>
      </c>
      <c r="V99" s="13"/>
    </row>
    <row r="100" spans="1:22" ht="18" customHeight="1">
      <c r="A100" s="133">
        <v>22</v>
      </c>
      <c r="B100" s="88" t="s">
        <v>222</v>
      </c>
      <c r="C100" s="21">
        <v>101</v>
      </c>
      <c r="D100" s="90" t="s">
        <v>223</v>
      </c>
      <c r="E100" s="17" t="s">
        <v>224</v>
      </c>
      <c r="F100" s="77">
        <v>0.375</v>
      </c>
      <c r="G100" s="12">
        <v>0.4375</v>
      </c>
      <c r="H100" s="11">
        <f>G100-F100</f>
        <v>6.25E-2</v>
      </c>
      <c r="I100" s="9">
        <f>G100</f>
        <v>0.4375</v>
      </c>
      <c r="J100" s="12">
        <v>0.53660879629629632</v>
      </c>
      <c r="K100" s="11">
        <f>J100-I100</f>
        <v>9.910879629629632E-2</v>
      </c>
      <c r="L100" s="9">
        <f>J100+"00:30:00"</f>
        <v>0.55744212962962969</v>
      </c>
      <c r="M100" s="12">
        <v>0.60268518518518521</v>
      </c>
      <c r="N100" s="11">
        <f>M100-L100</f>
        <v>4.5243055555555522E-2</v>
      </c>
      <c r="O100" s="9">
        <f>M100+"00:30:00"</f>
        <v>0.62351851851851858</v>
      </c>
      <c r="P100" s="12">
        <v>0.67381944444444442</v>
      </c>
      <c r="Q100" s="11">
        <f>P100-O100</f>
        <v>5.0300925925925832E-2</v>
      </c>
      <c r="R100" s="9">
        <f>P100+"00:30:00"</f>
        <v>0.69465277777777779</v>
      </c>
      <c r="S100" s="12">
        <v>0.73151620370370374</v>
      </c>
      <c r="T100" s="11">
        <f>S100-R100</f>
        <v>3.6863425925925952E-2</v>
      </c>
      <c r="U100" s="139">
        <f>SUM(H100,K100,N100,Q100,T100,V100)</f>
        <v>0.29401620370370363</v>
      </c>
      <c r="V100" s="13"/>
    </row>
    <row r="101" spans="1:22" ht="18" customHeight="1">
      <c r="A101" s="133">
        <v>23</v>
      </c>
      <c r="B101" s="88" t="s">
        <v>52</v>
      </c>
      <c r="C101" s="21">
        <v>36</v>
      </c>
      <c r="D101" s="90" t="s">
        <v>84</v>
      </c>
      <c r="E101" s="17" t="s">
        <v>85</v>
      </c>
      <c r="F101" s="77">
        <v>0.35416666666666669</v>
      </c>
      <c r="G101" s="12">
        <v>0.41666666666666669</v>
      </c>
      <c r="H101" s="11">
        <f>G101-F101</f>
        <v>6.25E-2</v>
      </c>
      <c r="I101" s="9">
        <f>G101</f>
        <v>0.41666666666666669</v>
      </c>
      <c r="J101" s="12">
        <v>0.51539351851851845</v>
      </c>
      <c r="K101" s="11">
        <f>J101-I101</f>
        <v>9.872685185185176E-2</v>
      </c>
      <c r="L101" s="9">
        <f>J101+"00:30:00"</f>
        <v>0.53622685185185182</v>
      </c>
      <c r="M101" s="12">
        <v>0.59224537037037039</v>
      </c>
      <c r="N101" s="11">
        <f>M101-L101</f>
        <v>5.6018518518518579E-2</v>
      </c>
      <c r="O101" s="9">
        <f>M101+"00:30:00"</f>
        <v>0.61307870370370376</v>
      </c>
      <c r="P101" s="12">
        <v>0.65841435185185182</v>
      </c>
      <c r="Q101" s="11">
        <f>P101-O101</f>
        <v>4.5335648148148056E-2</v>
      </c>
      <c r="R101" s="9">
        <f>P101+"00:30:00"</f>
        <v>0.67924768518518519</v>
      </c>
      <c r="S101" s="12">
        <v>0.71218750000000008</v>
      </c>
      <c r="T101" s="11">
        <f>S101-R101</f>
        <v>3.2939814814814894E-2</v>
      </c>
      <c r="U101" s="139">
        <f>SUM(H101,K101,N101,Q101,T101,V101)</f>
        <v>0.29552083333333329</v>
      </c>
      <c r="V101" s="13"/>
    </row>
    <row r="102" spans="1:22" ht="18" customHeight="1">
      <c r="A102" s="133">
        <v>24</v>
      </c>
      <c r="B102" s="88" t="s">
        <v>277</v>
      </c>
      <c r="C102" s="21">
        <v>30</v>
      </c>
      <c r="D102" s="90" t="s">
        <v>71</v>
      </c>
      <c r="E102" s="17" t="s">
        <v>72</v>
      </c>
      <c r="F102" s="77">
        <v>0.35416666666666669</v>
      </c>
      <c r="G102" s="12">
        <v>0.41666666666666669</v>
      </c>
      <c r="H102" s="11">
        <f>G102-F102</f>
        <v>6.25E-2</v>
      </c>
      <c r="I102" s="9">
        <f>G102</f>
        <v>0.41666666666666669</v>
      </c>
      <c r="J102" s="12">
        <v>0.51945601851851853</v>
      </c>
      <c r="K102" s="11">
        <f>J102-I102</f>
        <v>0.10278935185185184</v>
      </c>
      <c r="L102" s="9">
        <f>J102+"00:30:00"</f>
        <v>0.5402893518518519</v>
      </c>
      <c r="M102" s="12">
        <v>0.58666666666666667</v>
      </c>
      <c r="N102" s="11">
        <f>M102-L102</f>
        <v>4.6377314814814774E-2</v>
      </c>
      <c r="O102" s="9">
        <f>M102+"00:30:00"</f>
        <v>0.60750000000000004</v>
      </c>
      <c r="P102" s="12">
        <v>0.66144675925925933</v>
      </c>
      <c r="Q102" s="11">
        <f>P102-O102</f>
        <v>5.3946759259259291E-2</v>
      </c>
      <c r="R102" s="9">
        <f>P102+"00:30:00"</f>
        <v>0.6822800925925927</v>
      </c>
      <c r="S102" s="12">
        <v>0.71226851851851858</v>
      </c>
      <c r="T102" s="11">
        <f>S102-R102</f>
        <v>2.9988425925925877E-2</v>
      </c>
      <c r="U102" s="139">
        <f>SUM(H102,K102,N102,Q102,T102,V102)</f>
        <v>0.29560185185185178</v>
      </c>
      <c r="V102" s="13"/>
    </row>
    <row r="103" spans="1:22" ht="18" customHeight="1">
      <c r="A103" s="133">
        <v>25</v>
      </c>
      <c r="B103" s="88" t="s">
        <v>222</v>
      </c>
      <c r="C103" s="21">
        <v>102</v>
      </c>
      <c r="D103" s="90" t="s">
        <v>225</v>
      </c>
      <c r="E103" s="17" t="s">
        <v>226</v>
      </c>
      <c r="F103" s="77">
        <v>0.375</v>
      </c>
      <c r="G103" s="12">
        <v>0.4375</v>
      </c>
      <c r="H103" s="11">
        <f>G103-F103</f>
        <v>6.25E-2</v>
      </c>
      <c r="I103" s="9">
        <f>G103</f>
        <v>0.4375</v>
      </c>
      <c r="J103" s="12">
        <v>0.53239583333333329</v>
      </c>
      <c r="K103" s="11">
        <f>J103-I103</f>
        <v>9.489583333333329E-2</v>
      </c>
      <c r="L103" s="9">
        <f>J103+"00:30:00"</f>
        <v>0.55322916666666666</v>
      </c>
      <c r="M103" s="12">
        <v>0.59403935185185186</v>
      </c>
      <c r="N103" s="11">
        <f>M103-L103</f>
        <v>4.0810185185185199E-2</v>
      </c>
      <c r="O103" s="9">
        <f>M103+"00:30:00"</f>
        <v>0.61487268518518523</v>
      </c>
      <c r="P103" s="12">
        <v>0.66424768518518518</v>
      </c>
      <c r="Q103" s="11">
        <f>P103-O103</f>
        <v>4.9374999999999947E-2</v>
      </c>
      <c r="R103" s="9">
        <f>P103+"00:30:00"</f>
        <v>0.68508101851851855</v>
      </c>
      <c r="S103" s="12">
        <v>0.73340277777777774</v>
      </c>
      <c r="T103" s="11">
        <f>S103-R103</f>
        <v>4.8321759259259189E-2</v>
      </c>
      <c r="U103" s="139">
        <f>SUM(H103,K103,N103,Q103,T103,V103)</f>
        <v>0.29590277777777763</v>
      </c>
      <c r="V103" s="13"/>
    </row>
    <row r="104" spans="1:22" ht="18" customHeight="1">
      <c r="A104" s="133">
        <v>26</v>
      </c>
      <c r="B104" s="88" t="s">
        <v>52</v>
      </c>
      <c r="C104" s="21">
        <v>92</v>
      </c>
      <c r="D104" s="90" t="s">
        <v>203</v>
      </c>
      <c r="E104" s="18" t="s">
        <v>204</v>
      </c>
      <c r="F104" s="77">
        <v>0.375</v>
      </c>
      <c r="G104" s="12">
        <v>0.4375</v>
      </c>
      <c r="H104" s="11">
        <f>G104-F104</f>
        <v>6.25E-2</v>
      </c>
      <c r="I104" s="9">
        <f>G104</f>
        <v>0.4375</v>
      </c>
      <c r="J104" s="12">
        <v>0.54800925925925925</v>
      </c>
      <c r="K104" s="11">
        <f>J104-I104</f>
        <v>0.11050925925925925</v>
      </c>
      <c r="L104" s="9">
        <f>J104+"00:30:00"</f>
        <v>0.56884259259259262</v>
      </c>
      <c r="M104" s="12">
        <v>0.61562499999999998</v>
      </c>
      <c r="N104" s="11">
        <f>M104-L104</f>
        <v>4.6782407407407356E-2</v>
      </c>
      <c r="O104" s="9">
        <f>M104+"00:30:00"</f>
        <v>0.63645833333333335</v>
      </c>
      <c r="P104" s="12">
        <v>0.68571759259259257</v>
      </c>
      <c r="Q104" s="11">
        <f>P104-O104</f>
        <v>4.9259259259259225E-2</v>
      </c>
      <c r="R104" s="9">
        <f>P104+"00:30:00"</f>
        <v>0.70655092592592594</v>
      </c>
      <c r="S104" s="12">
        <v>0.73428240740740736</v>
      </c>
      <c r="T104" s="11">
        <f>S104-R104</f>
        <v>2.7731481481481413E-2</v>
      </c>
      <c r="U104" s="139">
        <f>SUM(H104,K104,N104,Q104,T104,V104)</f>
        <v>0.29678240740740724</v>
      </c>
      <c r="V104" s="13"/>
    </row>
    <row r="105" spans="1:22" ht="18" customHeight="1">
      <c r="A105" s="133">
        <v>27</v>
      </c>
      <c r="B105" s="88" t="s">
        <v>16</v>
      </c>
      <c r="C105" s="21">
        <v>7</v>
      </c>
      <c r="D105" s="90" t="s">
        <v>21</v>
      </c>
      <c r="E105" s="17" t="s">
        <v>22</v>
      </c>
      <c r="F105" s="77">
        <v>0.35416666666666669</v>
      </c>
      <c r="G105" s="12">
        <v>0.41666666666666669</v>
      </c>
      <c r="H105" s="11">
        <f>G105-F105</f>
        <v>6.25E-2</v>
      </c>
      <c r="I105" s="9">
        <f>G105</f>
        <v>0.41666666666666669</v>
      </c>
      <c r="J105" s="12">
        <v>0.52625</v>
      </c>
      <c r="K105" s="11">
        <f>J105-I105</f>
        <v>0.10958333333333331</v>
      </c>
      <c r="L105" s="9">
        <f>J105+"00:30:00"</f>
        <v>0.54708333333333337</v>
      </c>
      <c r="M105" s="12">
        <v>0.59508101851851858</v>
      </c>
      <c r="N105" s="11">
        <f>M105-L105</f>
        <v>4.7997685185185213E-2</v>
      </c>
      <c r="O105" s="9">
        <f>M105+"00:30:00"</f>
        <v>0.61591435185185195</v>
      </c>
      <c r="P105" s="12">
        <v>0.6635416666666667</v>
      </c>
      <c r="Q105" s="11">
        <f>P105-O105</f>
        <v>4.7627314814814747E-2</v>
      </c>
      <c r="R105" s="9">
        <f>P105+"00:30:00"</f>
        <v>0.68437500000000007</v>
      </c>
      <c r="S105" s="12">
        <v>0.7157175925925926</v>
      </c>
      <c r="T105" s="11">
        <f>S105-R105</f>
        <v>3.1342592592592533E-2</v>
      </c>
      <c r="U105" s="139">
        <f>SUM(H105,K105,N105,Q105,T105,V105)</f>
        <v>0.2990509259259258</v>
      </c>
      <c r="V105" s="13"/>
    </row>
    <row r="106" spans="1:22" ht="18" customHeight="1">
      <c r="A106" s="133">
        <v>28</v>
      </c>
      <c r="B106" s="131" t="s">
        <v>10</v>
      </c>
      <c r="C106" s="21">
        <v>1</v>
      </c>
      <c r="D106" s="90" t="s">
        <v>261</v>
      </c>
      <c r="E106" s="17" t="s">
        <v>11</v>
      </c>
      <c r="F106" s="77">
        <v>0.35416666666666669</v>
      </c>
      <c r="G106" s="12">
        <v>0.41666666666666669</v>
      </c>
      <c r="H106" s="11">
        <f>G106-F106</f>
        <v>6.25E-2</v>
      </c>
      <c r="I106" s="9">
        <f>G106</f>
        <v>0.41666666666666669</v>
      </c>
      <c r="J106" s="12">
        <v>0.52144675925925921</v>
      </c>
      <c r="K106" s="11">
        <f>J106-I106</f>
        <v>0.10478009259259252</v>
      </c>
      <c r="L106" s="9">
        <f>J106+"00:30:00"</f>
        <v>0.54228009259259258</v>
      </c>
      <c r="M106" s="12">
        <v>0.59645833333333331</v>
      </c>
      <c r="N106" s="11">
        <f>M106-L106</f>
        <v>5.4178240740740735E-2</v>
      </c>
      <c r="O106" s="9">
        <f>M106+"00:30:00"</f>
        <v>0.61729166666666668</v>
      </c>
      <c r="P106" s="12">
        <v>0.66293981481481479</v>
      </c>
      <c r="Q106" s="11">
        <f>P106-O106</f>
        <v>4.5648148148148104E-2</v>
      </c>
      <c r="R106" s="9">
        <f>P106+"00:30:00"</f>
        <v>0.68377314814814816</v>
      </c>
      <c r="S106" s="12">
        <v>0.71666666666666667</v>
      </c>
      <c r="T106" s="11">
        <f>S106-R106</f>
        <v>3.2893518518518516E-2</v>
      </c>
      <c r="U106" s="139">
        <f>SUM(H106,K106,N106,Q106,T106,V106)</f>
        <v>0.29999999999999988</v>
      </c>
      <c r="V106" s="13"/>
    </row>
    <row r="107" spans="1:22" ht="18" customHeight="1">
      <c r="A107" s="133">
        <v>29</v>
      </c>
      <c r="B107" s="88" t="s">
        <v>102</v>
      </c>
      <c r="C107" s="21">
        <v>44</v>
      </c>
      <c r="D107" s="90" t="s">
        <v>0</v>
      </c>
      <c r="E107" s="17" t="s">
        <v>103</v>
      </c>
      <c r="F107" s="77">
        <v>0.35416666666666669</v>
      </c>
      <c r="G107" s="12">
        <v>0.41666666666666669</v>
      </c>
      <c r="H107" s="11">
        <f>G107-F107</f>
        <v>6.25E-2</v>
      </c>
      <c r="I107" s="9">
        <f>G107</f>
        <v>0.41666666666666669</v>
      </c>
      <c r="J107" s="12">
        <v>0.51880787037037035</v>
      </c>
      <c r="K107" s="11">
        <f>J107-I107</f>
        <v>0.10214120370370366</v>
      </c>
      <c r="L107" s="9">
        <f>J107+"00:30:00"</f>
        <v>0.53964120370370372</v>
      </c>
      <c r="M107" s="12">
        <v>0.58326388888888892</v>
      </c>
      <c r="N107" s="11">
        <f>M107-L107</f>
        <v>4.3622685185185195E-2</v>
      </c>
      <c r="O107" s="9">
        <f>M107+"00:30:00"</f>
        <v>0.60409722222222229</v>
      </c>
      <c r="P107" s="12">
        <v>0.65482638888888889</v>
      </c>
      <c r="Q107" s="11">
        <f>P107-O107</f>
        <v>5.0729166666666603E-2</v>
      </c>
      <c r="R107" s="9">
        <f>P107+"00:30:00"</f>
        <v>0.67565972222222226</v>
      </c>
      <c r="S107" s="12">
        <v>0.71730324074074081</v>
      </c>
      <c r="T107" s="11">
        <f>S107-R107</f>
        <v>4.1643518518518552E-2</v>
      </c>
      <c r="U107" s="139">
        <f>SUM(H107,K107,N107,Q107,T107,V107)</f>
        <v>0.30063657407407401</v>
      </c>
      <c r="V107" s="13"/>
    </row>
    <row r="108" spans="1:22" ht="18" customHeight="1">
      <c r="A108" s="133">
        <v>30</v>
      </c>
      <c r="B108" s="88" t="s">
        <v>139</v>
      </c>
      <c r="C108" s="21">
        <v>63</v>
      </c>
      <c r="D108" s="90" t="s">
        <v>140</v>
      </c>
      <c r="E108" s="17" t="s">
        <v>141</v>
      </c>
      <c r="F108" s="77">
        <v>0.375</v>
      </c>
      <c r="G108" s="12">
        <v>0.4375</v>
      </c>
      <c r="H108" s="11">
        <f>G108-F108</f>
        <v>6.25E-2</v>
      </c>
      <c r="I108" s="9">
        <f>G108</f>
        <v>0.4375</v>
      </c>
      <c r="J108" s="12">
        <v>0.54449074074074078</v>
      </c>
      <c r="K108" s="11">
        <f>J108-I108</f>
        <v>0.10699074074074078</v>
      </c>
      <c r="L108" s="9">
        <f>J108+"00:30:00"</f>
        <v>0.56532407407407415</v>
      </c>
      <c r="M108" s="12">
        <v>0.60927083333333332</v>
      </c>
      <c r="N108" s="11">
        <f>M108-L108</f>
        <v>4.3946759259259172E-2</v>
      </c>
      <c r="O108" s="9">
        <f>M108+"00:30:00"</f>
        <v>0.63010416666666669</v>
      </c>
      <c r="P108" s="12">
        <v>0.68041666666666656</v>
      </c>
      <c r="Q108" s="11">
        <f>P108-O108</f>
        <v>5.0312499999999871E-2</v>
      </c>
      <c r="R108" s="9">
        <f>P108+"00:30:00"</f>
        <v>0.70124999999999993</v>
      </c>
      <c r="S108" s="12">
        <v>0.74015046296296294</v>
      </c>
      <c r="T108" s="11">
        <f>S108-R108</f>
        <v>3.8900462962963012E-2</v>
      </c>
      <c r="U108" s="139">
        <f>SUM(H108,K108,N108,Q108,T108,V108)</f>
        <v>0.30265046296296283</v>
      </c>
      <c r="V108" s="13"/>
    </row>
    <row r="109" spans="1:22" ht="18" customHeight="1">
      <c r="A109" s="133">
        <v>31</v>
      </c>
      <c r="B109" s="88" t="s">
        <v>16</v>
      </c>
      <c r="C109" s="21">
        <v>8</v>
      </c>
      <c r="D109" s="90" t="s">
        <v>23</v>
      </c>
      <c r="E109" s="17" t="s">
        <v>24</v>
      </c>
      <c r="F109" s="77">
        <v>0.35416666666666669</v>
      </c>
      <c r="G109" s="12">
        <v>0.41666666666666669</v>
      </c>
      <c r="H109" s="11">
        <f>G109-F109</f>
        <v>6.25E-2</v>
      </c>
      <c r="I109" s="9">
        <f>G109</f>
        <v>0.41666666666666669</v>
      </c>
      <c r="J109" s="12">
        <v>0.53059027777777779</v>
      </c>
      <c r="K109" s="11">
        <f>J109-I109</f>
        <v>0.1139236111111111</v>
      </c>
      <c r="L109" s="9">
        <f>J109+"00:30:00"</f>
        <v>0.55142361111111116</v>
      </c>
      <c r="M109" s="12">
        <v>0.59542824074074074</v>
      </c>
      <c r="N109" s="11">
        <f>M109-L109</f>
        <v>4.4004629629629588E-2</v>
      </c>
      <c r="O109" s="9">
        <f>M109+"00:30:00"</f>
        <v>0.61626157407407411</v>
      </c>
      <c r="P109" s="12">
        <v>0.66006944444444449</v>
      </c>
      <c r="Q109" s="11">
        <f>P109-O109</f>
        <v>4.3807870370370372E-2</v>
      </c>
      <c r="R109" s="9">
        <f>P109+"00:30:00"</f>
        <v>0.68090277777777786</v>
      </c>
      <c r="S109" s="12">
        <v>0.71288194444444442</v>
      </c>
      <c r="T109" s="11">
        <f>S109-R109</f>
        <v>3.1979166666666559E-2</v>
      </c>
      <c r="U109" s="139">
        <f>SUM(H109,K109,N109,Q109,T109,V109)</f>
        <v>0.30315972222222204</v>
      </c>
      <c r="V109" s="13">
        <v>6.9444444444444441E-3</v>
      </c>
    </row>
    <row r="110" spans="1:22" ht="18" customHeight="1">
      <c r="A110" s="133">
        <v>32</v>
      </c>
      <c r="B110" s="88" t="s">
        <v>86</v>
      </c>
      <c r="C110" s="21">
        <v>49</v>
      </c>
      <c r="D110" s="90" t="s">
        <v>109</v>
      </c>
      <c r="E110" s="17" t="s">
        <v>110</v>
      </c>
      <c r="F110" s="77">
        <v>0.35416666666666669</v>
      </c>
      <c r="G110" s="12">
        <v>0.41666666666666669</v>
      </c>
      <c r="H110" s="11">
        <f>G110-F110</f>
        <v>6.25E-2</v>
      </c>
      <c r="I110" s="9">
        <f>G110</f>
        <v>0.41666666666666669</v>
      </c>
      <c r="J110" s="12">
        <v>0.516087962962963</v>
      </c>
      <c r="K110" s="11">
        <f>J110-I110</f>
        <v>9.9421296296296313E-2</v>
      </c>
      <c r="L110" s="9">
        <f>J110+"00:30:00"</f>
        <v>0.53692129629629637</v>
      </c>
      <c r="M110" s="12">
        <v>0.59634259259259259</v>
      </c>
      <c r="N110" s="11">
        <f>M110-L110</f>
        <v>5.9421296296296222E-2</v>
      </c>
      <c r="O110" s="9">
        <f>M110+"00:30:00"</f>
        <v>0.61717592592592596</v>
      </c>
      <c r="P110" s="12">
        <v>0.67313657407407401</v>
      </c>
      <c r="Q110" s="11">
        <f>P110-O110</f>
        <v>5.5960648148148051E-2</v>
      </c>
      <c r="R110" s="9">
        <f>P110+"00:30:00"</f>
        <v>0.69396990740740738</v>
      </c>
      <c r="S110" s="12">
        <v>0.72332175925925923</v>
      </c>
      <c r="T110" s="11">
        <f>S110-R110</f>
        <v>2.9351851851851851E-2</v>
      </c>
      <c r="U110" s="139">
        <f>SUM(H110,K110,N110,Q110,T110,V110)</f>
        <v>0.30665509259259244</v>
      </c>
      <c r="V110" s="13"/>
    </row>
    <row r="111" spans="1:22" ht="18" customHeight="1">
      <c r="A111" s="133">
        <v>33</v>
      </c>
      <c r="B111" s="88" t="s">
        <v>73</v>
      </c>
      <c r="C111" s="21">
        <v>31</v>
      </c>
      <c r="D111" s="90" t="s">
        <v>74</v>
      </c>
      <c r="E111" s="17" t="s">
        <v>5</v>
      </c>
      <c r="F111" s="77">
        <v>0.35416666666666669</v>
      </c>
      <c r="G111" s="12">
        <v>0.41666666666666669</v>
      </c>
      <c r="H111" s="11">
        <f>G111-F111</f>
        <v>6.25E-2</v>
      </c>
      <c r="I111" s="9">
        <f>G111</f>
        <v>0.41666666666666669</v>
      </c>
      <c r="J111" s="12">
        <v>0.54321759259259261</v>
      </c>
      <c r="K111" s="11">
        <f>J111-I111</f>
        <v>0.12655092592592593</v>
      </c>
      <c r="L111" s="9">
        <f>J111+"00:30:00"</f>
        <v>0.56405092592592598</v>
      </c>
      <c r="M111" s="12">
        <v>0.61241898148148144</v>
      </c>
      <c r="N111" s="11">
        <f>M111-L111</f>
        <v>4.8368055555555456E-2</v>
      </c>
      <c r="O111" s="9">
        <f>M111+"00:30:00"</f>
        <v>0.63325231481481481</v>
      </c>
      <c r="P111" s="12">
        <v>0.67513888888888884</v>
      </c>
      <c r="Q111" s="11">
        <f>P111-O111</f>
        <v>4.1886574074074034E-2</v>
      </c>
      <c r="R111" s="9">
        <f>P111+"00:30:00"</f>
        <v>0.69597222222222221</v>
      </c>
      <c r="S111" s="12">
        <v>0.72819444444444448</v>
      </c>
      <c r="T111" s="11">
        <f>S111-R111</f>
        <v>3.2222222222222263E-2</v>
      </c>
      <c r="U111" s="139">
        <f>SUM(H111,K111,N111,Q111,T111,V111)</f>
        <v>0.31152777777777768</v>
      </c>
      <c r="V111" s="13"/>
    </row>
    <row r="112" spans="1:22" ht="18" customHeight="1">
      <c r="A112" s="133">
        <v>34</v>
      </c>
      <c r="B112" s="88" t="s">
        <v>66</v>
      </c>
      <c r="C112" s="21">
        <v>29</v>
      </c>
      <c r="D112" s="90" t="s">
        <v>69</v>
      </c>
      <c r="E112" s="17" t="s">
        <v>70</v>
      </c>
      <c r="F112" s="77">
        <v>0.35416666666666669</v>
      </c>
      <c r="G112" s="12">
        <v>0.41666666666666669</v>
      </c>
      <c r="H112" s="11">
        <f>G112-F112</f>
        <v>6.25E-2</v>
      </c>
      <c r="I112" s="9">
        <f>G112</f>
        <v>0.41666666666666669</v>
      </c>
      <c r="J112" s="12">
        <v>0.54105324074074079</v>
      </c>
      <c r="K112" s="11">
        <f>J112-I112</f>
        <v>0.12438657407407411</v>
      </c>
      <c r="L112" s="9">
        <f>J112+"00:30:00"</f>
        <v>0.56188657407407416</v>
      </c>
      <c r="M112" s="12">
        <v>0.60912037037037037</v>
      </c>
      <c r="N112" s="11">
        <f>M112-L112</f>
        <v>4.7233796296296204E-2</v>
      </c>
      <c r="O112" s="9">
        <f>M112+"00:30:00"</f>
        <v>0.62995370370370374</v>
      </c>
      <c r="P112" s="12">
        <v>0.67891203703703706</v>
      </c>
      <c r="Q112" s="11">
        <f>P112-O112</f>
        <v>4.8958333333333326E-2</v>
      </c>
      <c r="R112" s="9">
        <f>P112+"00:30:00"</f>
        <v>0.69974537037037043</v>
      </c>
      <c r="S112" s="12">
        <v>0.72841435185185188</v>
      </c>
      <c r="T112" s="11">
        <f>S112-R112</f>
        <v>2.8668981481481448E-2</v>
      </c>
      <c r="U112" s="139">
        <f>SUM(H112,K112,N112,Q112,T112,V112)</f>
        <v>0.31174768518518509</v>
      </c>
      <c r="V112" s="13"/>
    </row>
    <row r="113" spans="1:22" ht="18" customHeight="1" thickBot="1">
      <c r="A113" s="133">
        <v>35</v>
      </c>
      <c r="B113" s="89" t="s">
        <v>102</v>
      </c>
      <c r="C113" s="22">
        <v>45</v>
      </c>
      <c r="D113" s="8" t="s">
        <v>4</v>
      </c>
      <c r="E113" s="19" t="s">
        <v>104</v>
      </c>
      <c r="F113" s="124">
        <v>0.35416666666666669</v>
      </c>
      <c r="G113" s="14">
        <v>0.41666666666666669</v>
      </c>
      <c r="H113" s="15">
        <f>G113-F113</f>
        <v>6.25E-2</v>
      </c>
      <c r="I113" s="125">
        <f>G113</f>
        <v>0.41666666666666669</v>
      </c>
      <c r="J113" s="14">
        <v>0.53050925925925929</v>
      </c>
      <c r="K113" s="15">
        <f>J113-I113</f>
        <v>0.11384259259259261</v>
      </c>
      <c r="L113" s="125">
        <f>J113+"00:30:00"</f>
        <v>0.55134259259259266</v>
      </c>
      <c r="M113" s="14">
        <v>0.5974652777777778</v>
      </c>
      <c r="N113" s="15">
        <f>M113-L113</f>
        <v>4.6122685185185142E-2</v>
      </c>
      <c r="O113" s="125">
        <f>M113+"00:30:00"</f>
        <v>0.61829861111111117</v>
      </c>
      <c r="P113" s="14">
        <v>0.66483796296296294</v>
      </c>
      <c r="Q113" s="15">
        <f>P113-O113</f>
        <v>4.6539351851851762E-2</v>
      </c>
      <c r="R113" s="125">
        <f>P113+"00:30:00"</f>
        <v>0.68567129629629631</v>
      </c>
      <c r="S113" s="14">
        <v>0.72155092592592596</v>
      </c>
      <c r="T113" s="15">
        <f>S113-R113</f>
        <v>3.587962962962965E-2</v>
      </c>
      <c r="U113" s="140">
        <f>SUM(H113,K113,N113,Q113,T113,V113)</f>
        <v>0.31182870370370358</v>
      </c>
      <c r="V113" s="15">
        <v>6.9444444444444441E-3</v>
      </c>
    </row>
  </sheetData>
  <sortState ref="A4:V113">
    <sortCondition ref="U3"/>
  </sortState>
  <mergeCells count="2">
    <mergeCell ref="A1:V1"/>
    <mergeCell ref="A2:V2"/>
  </mergeCells>
  <phoneticPr fontId="3" type="noConversion"/>
  <conditionalFormatting sqref="A4:V35 U36 A37:V113">
    <cfRule type="expression" dxfId="3" priority="2">
      <formula>MOD(ROW(),2)=1</formula>
    </cfRule>
  </conditionalFormatting>
  <conditionalFormatting sqref="A36:V36">
    <cfRule type="expression" dxfId="2" priority="1">
      <formula>MOD(ROW(),2)=1</formula>
    </cfRule>
  </conditionalFormatting>
  <pageMargins left="0.31496062992125984" right="7.874015748031496E-2" top="0.31496062992125984" bottom="0.3149606299212598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1"/>
  <sheetViews>
    <sheetView workbookViewId="0">
      <selection activeCell="J12" sqref="J12"/>
    </sheetView>
  </sheetViews>
  <sheetFormatPr defaultRowHeight="13.5"/>
  <cols>
    <col min="2" max="2" width="12.125" customWidth="1"/>
    <col min="3" max="3" width="15.25" customWidth="1"/>
    <col min="4" max="4" width="13.5" customWidth="1"/>
    <col min="5" max="5" width="12.375" customWidth="1"/>
    <col min="6" max="6" width="12.875" customWidth="1"/>
    <col min="7" max="7" width="12" customWidth="1"/>
  </cols>
  <sheetData>
    <row r="2" spans="2:7" ht="30.75" customHeight="1">
      <c r="B2" s="136" t="s">
        <v>297</v>
      </c>
      <c r="C2" s="136"/>
      <c r="D2" s="136"/>
      <c r="E2" s="136"/>
      <c r="F2" s="136"/>
      <c r="G2" s="136"/>
    </row>
    <row r="3" spans="2:7" ht="21.75" customHeight="1">
      <c r="B3" s="137">
        <v>41518</v>
      </c>
      <c r="C3" s="138"/>
      <c r="D3" s="138"/>
      <c r="E3" s="138"/>
      <c r="F3" s="138"/>
      <c r="G3" s="138"/>
    </row>
    <row r="4" spans="2:7" ht="24.95" customHeight="1">
      <c r="B4" s="135" t="s">
        <v>292</v>
      </c>
      <c r="C4" s="135" t="s">
        <v>284</v>
      </c>
      <c r="D4" s="135" t="s">
        <v>285</v>
      </c>
      <c r="E4" s="135" t="s">
        <v>286</v>
      </c>
      <c r="F4" s="135" t="s">
        <v>287</v>
      </c>
      <c r="G4" s="135" t="s">
        <v>255</v>
      </c>
    </row>
    <row r="5" spans="2:7" s="4" customFormat="1" ht="24.95" customHeight="1">
      <c r="B5" s="134" t="s">
        <v>298</v>
      </c>
      <c r="C5" s="116" t="s">
        <v>43</v>
      </c>
      <c r="D5" s="1">
        <v>17</v>
      </c>
      <c r="E5" s="1" t="s">
        <v>44</v>
      </c>
      <c r="F5" s="86">
        <v>0.26006944444444441</v>
      </c>
      <c r="G5" s="118">
        <f>SUM(F5,F7,F8)</f>
        <v>0.78126157407407404</v>
      </c>
    </row>
    <row r="6" spans="2:7" s="4" customFormat="1" ht="24.95" customHeight="1">
      <c r="B6" s="134"/>
      <c r="C6" s="111"/>
      <c r="D6" s="1">
        <v>18</v>
      </c>
      <c r="E6" s="1" t="s">
        <v>46</v>
      </c>
      <c r="F6" s="86" t="s">
        <v>288</v>
      </c>
      <c r="G6" s="119"/>
    </row>
    <row r="7" spans="2:7" s="4" customFormat="1" ht="24.95" customHeight="1">
      <c r="B7" s="134"/>
      <c r="C7" s="111"/>
      <c r="D7" s="1">
        <v>19</v>
      </c>
      <c r="E7" s="1" t="s">
        <v>48</v>
      </c>
      <c r="F7" s="86">
        <v>0.26120370370370372</v>
      </c>
      <c r="G7" s="119"/>
    </row>
    <row r="8" spans="2:7" s="4" customFormat="1" ht="24.95" customHeight="1">
      <c r="B8" s="134"/>
      <c r="C8" s="117"/>
      <c r="D8" s="1">
        <v>20</v>
      </c>
      <c r="E8" s="1" t="s">
        <v>50</v>
      </c>
      <c r="F8" s="86">
        <v>0.25998842592592591</v>
      </c>
      <c r="G8" s="120"/>
    </row>
    <row r="9" spans="2:7" s="4" customFormat="1" ht="24.95" customHeight="1">
      <c r="B9" s="134" t="s">
        <v>299</v>
      </c>
      <c r="C9" s="116" t="s">
        <v>293</v>
      </c>
      <c r="D9" s="1">
        <v>64</v>
      </c>
      <c r="E9" s="1" t="s">
        <v>143</v>
      </c>
      <c r="F9" s="86" t="s">
        <v>288</v>
      </c>
      <c r="G9" s="118">
        <f>SUM(F10,F11,F12)</f>
        <v>0.84238425925925919</v>
      </c>
    </row>
    <row r="10" spans="2:7" s="4" customFormat="1" ht="24.95" customHeight="1">
      <c r="B10" s="134"/>
      <c r="C10" s="111"/>
      <c r="D10" s="1">
        <v>70</v>
      </c>
      <c r="E10" s="1" t="s">
        <v>157</v>
      </c>
      <c r="F10" s="86">
        <v>0.28040509259259255</v>
      </c>
      <c r="G10" s="119"/>
    </row>
    <row r="11" spans="2:7" s="4" customFormat="1" ht="24.95" customHeight="1">
      <c r="B11" s="134"/>
      <c r="C11" s="111"/>
      <c r="D11" s="1">
        <v>72</v>
      </c>
      <c r="E11" s="1" t="s">
        <v>162</v>
      </c>
      <c r="F11" s="86">
        <v>0.28068287037037037</v>
      </c>
      <c r="G11" s="119"/>
    </row>
    <row r="12" spans="2:7" s="4" customFormat="1" ht="24.95" customHeight="1">
      <c r="B12" s="134"/>
      <c r="C12" s="117"/>
      <c r="D12" s="1">
        <v>88</v>
      </c>
      <c r="E12" s="1" t="s">
        <v>195</v>
      </c>
      <c r="F12" s="86">
        <v>0.28129629629629632</v>
      </c>
      <c r="G12" s="120"/>
    </row>
    <row r="13" spans="2:7" s="4" customFormat="1" ht="24.95" customHeight="1">
      <c r="B13" s="134" t="s">
        <v>300</v>
      </c>
      <c r="C13" s="116" t="s">
        <v>294</v>
      </c>
      <c r="D13" s="1">
        <v>37</v>
      </c>
      <c r="E13" s="1" t="s">
        <v>87</v>
      </c>
      <c r="F13" s="1" t="s">
        <v>288</v>
      </c>
      <c r="G13" s="118">
        <f>SUM(F14:F16)</f>
        <v>0.86071759259259251</v>
      </c>
    </row>
    <row r="14" spans="2:7" s="4" customFormat="1" ht="24.95" customHeight="1">
      <c r="B14" s="134"/>
      <c r="C14" s="111"/>
      <c r="D14" s="1">
        <v>48</v>
      </c>
      <c r="E14" s="1" t="s">
        <v>107</v>
      </c>
      <c r="F14" s="86">
        <v>0.28010416666666665</v>
      </c>
      <c r="G14" s="119"/>
    </row>
    <row r="15" spans="2:7" s="4" customFormat="1" ht="24.95" customHeight="1">
      <c r="B15" s="134"/>
      <c r="C15" s="111"/>
      <c r="D15" s="1">
        <v>49</v>
      </c>
      <c r="E15" s="1" t="s">
        <v>109</v>
      </c>
      <c r="F15" s="86">
        <v>0.3066550925925926</v>
      </c>
      <c r="G15" s="119"/>
    </row>
    <row r="16" spans="2:7" s="4" customFormat="1" ht="24.95" customHeight="1">
      <c r="B16" s="134"/>
      <c r="C16" s="117"/>
      <c r="D16" s="1">
        <v>50</v>
      </c>
      <c r="E16" s="1" t="s">
        <v>111</v>
      </c>
      <c r="F16" s="86">
        <v>0.27395833333333336</v>
      </c>
      <c r="G16" s="120"/>
    </row>
    <row r="17" spans="2:2" ht="30" customHeight="1">
      <c r="B17" t="s">
        <v>301</v>
      </c>
    </row>
    <row r="18" spans="2:2" ht="30" customHeight="1"/>
    <row r="19" spans="2:2" ht="30" customHeight="1"/>
    <row r="20" spans="2:2" ht="30" customHeight="1"/>
    <row r="21" spans="2:2" ht="30" customHeight="1"/>
  </sheetData>
  <mergeCells count="11">
    <mergeCell ref="B2:G2"/>
    <mergeCell ref="C5:C8"/>
    <mergeCell ref="C9:C12"/>
    <mergeCell ref="C13:C16"/>
    <mergeCell ref="B5:B8"/>
    <mergeCell ref="B9:B12"/>
    <mergeCell ref="B13:B16"/>
    <mergeCell ref="G5:G8"/>
    <mergeCell ref="G9:G12"/>
    <mergeCell ref="G13:G16"/>
    <mergeCell ref="B3:G3"/>
  </mergeCells>
  <phoneticPr fontId="3" type="noConversion"/>
  <pageMargins left="1.18" right="0.7" top="0.4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6</vt:i4>
      </vt:variant>
    </vt:vector>
  </HeadingPairs>
  <TitlesOfParts>
    <vt:vector size="10" baseType="lpstr">
      <vt:lpstr>Sheet1</vt:lpstr>
      <vt:lpstr>Sheet4</vt:lpstr>
      <vt:lpstr>个人名次</vt:lpstr>
      <vt:lpstr>团体名次</vt:lpstr>
      <vt:lpstr>Sheet1!Print_Area</vt:lpstr>
      <vt:lpstr>Sheet4!Print_Area</vt:lpstr>
      <vt:lpstr>个人名次!Print_Area</vt:lpstr>
      <vt:lpstr>Sheet1!Print_Titles</vt:lpstr>
      <vt:lpstr>Sheet4!Print_Titles</vt:lpstr>
      <vt:lpstr>个人名次!Print_Titles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44</cp:lastModifiedBy>
  <cp:lastPrinted>2013-08-31T12:45:55Z</cp:lastPrinted>
  <dcterms:created xsi:type="dcterms:W3CDTF">2013-07-12T23:04:52Z</dcterms:created>
  <dcterms:modified xsi:type="dcterms:W3CDTF">2013-09-05T06:59:13Z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